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CT Testing\2025 Tests\February 10 2025 Tests\"/>
    </mc:Choice>
  </mc:AlternateContent>
  <xr:revisionPtr revIDLastSave="0" documentId="13_ncr:1_{DF2B9A4C-C107-4F33-B2D1-F08699C9CED6}" xr6:coauthVersionLast="47" xr6:coauthVersionMax="47" xr10:uidLastSave="{00000000-0000-0000-0000-000000000000}"/>
  <bookViews>
    <workbookView xWindow="-108" yWindow="-108" windowWidth="23256" windowHeight="12456" xr2:uid="{C8DCAE3F-A7BA-4A51-974F-2588892313E2}"/>
  </bookViews>
  <sheets>
    <sheet name="Data.Gov Dataset" sheetId="2" r:id="rId1"/>
  </sheets>
  <definedNames>
    <definedName name="_xlnm.Print_Area" localSheetId="0">'Data.Gov Dataset'!$A$1:$F$1074</definedName>
    <definedName name="_xlnm.Print_Titles" localSheetId="0">'Data.Gov Dataset'!$5:$5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5" i="2" l="1"/>
  <c r="F1039" i="2"/>
  <c r="F1064" i="2"/>
  <c r="F1063" i="2"/>
  <c r="F1061" i="2"/>
  <c r="F1062" i="2"/>
  <c r="F1060" i="2"/>
  <c r="F1058" i="2"/>
  <c r="F1059" i="2"/>
  <c r="F1057" i="2"/>
  <c r="F1056" i="2"/>
  <c r="F1055" i="2"/>
  <c r="F1054" i="2"/>
  <c r="F1053" i="2"/>
  <c r="F1052" i="2"/>
  <c r="F1051" i="2"/>
  <c r="F1050" i="2"/>
  <c r="F1049" i="2"/>
  <c r="F1048" i="2"/>
  <c r="F1047" i="2"/>
  <c r="F1040" i="2"/>
  <c r="F1046" i="2"/>
  <c r="F1044" i="2"/>
  <c r="F1043" i="2"/>
  <c r="F1042" i="2"/>
  <c r="F1045" i="2"/>
  <c r="F1041" i="2"/>
  <c r="F1038" i="2"/>
  <c r="F1036" i="2"/>
  <c r="F1037" i="2"/>
  <c r="F1035" i="2"/>
  <c r="F1034" i="2"/>
  <c r="F1031" i="2"/>
  <c r="F1032" i="2"/>
  <c r="F1033" i="2"/>
  <c r="F1030" i="2"/>
  <c r="F1029" i="2"/>
  <c r="F1028" i="2"/>
  <c r="F1024" i="2"/>
  <c r="F1027" i="2"/>
  <c r="F1026" i="2"/>
  <c r="F1025" i="2"/>
  <c r="F1023" i="2"/>
  <c r="E1065" i="2"/>
  <c r="F1065" i="2" s="1"/>
  <c r="F1021" i="2"/>
  <c r="F1020" i="2"/>
  <c r="F1019" i="2"/>
  <c r="F1018" i="2"/>
  <c r="F1017" i="2"/>
  <c r="F1016" i="2"/>
  <c r="F1015" i="2"/>
  <c r="F1013" i="2"/>
  <c r="F1014" i="2"/>
  <c r="F1011" i="2"/>
  <c r="F1012" i="2"/>
  <c r="F1022" i="2"/>
  <c r="E953" i="2"/>
  <c r="E996" i="2"/>
  <c r="D953" i="2"/>
  <c r="D996" i="2" s="1"/>
  <c r="F996" i="2" s="1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2" i="2"/>
  <c r="F951" i="2"/>
  <c r="F950" i="2"/>
  <c r="F949" i="2"/>
  <c r="F948" i="2"/>
  <c r="F947" i="2"/>
  <c r="F946" i="2"/>
  <c r="F945" i="2"/>
  <c r="F944" i="2"/>
  <c r="F943" i="2"/>
  <c r="F942" i="2"/>
  <c r="E927" i="2"/>
  <c r="D927" i="2"/>
  <c r="F927" i="2" s="1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E857" i="2"/>
  <c r="D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D782" i="2"/>
  <c r="E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12" i="2"/>
  <c r="E713" i="2"/>
  <c r="D713" i="2"/>
  <c r="F713" i="2" s="1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E644" i="2"/>
  <c r="D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D503" i="2"/>
  <c r="D574" i="2"/>
  <c r="F574" i="2" s="1"/>
  <c r="E574" i="2"/>
  <c r="F573" i="2"/>
  <c r="F502" i="2"/>
  <c r="E503" i="2"/>
  <c r="F572" i="2"/>
  <c r="F570" i="2"/>
  <c r="F571" i="2"/>
  <c r="F569" i="2"/>
  <c r="F566" i="2"/>
  <c r="F568" i="2"/>
  <c r="F565" i="2"/>
  <c r="F564" i="2"/>
  <c r="F563" i="2"/>
  <c r="F562" i="2"/>
  <c r="F561" i="2"/>
  <c r="F560" i="2"/>
  <c r="F559" i="2"/>
  <c r="F558" i="2"/>
  <c r="F557" i="2"/>
  <c r="F556" i="2"/>
  <c r="F555" i="2"/>
  <c r="F552" i="2"/>
  <c r="F548" i="2"/>
  <c r="F551" i="2"/>
  <c r="F550" i="2"/>
  <c r="F549" i="2"/>
  <c r="F547" i="2"/>
  <c r="F554" i="2"/>
  <c r="F553" i="2"/>
  <c r="F546" i="2"/>
  <c r="F544" i="2"/>
  <c r="F545" i="2"/>
  <c r="F543" i="2"/>
  <c r="F542" i="2"/>
  <c r="F539" i="2"/>
  <c r="F540" i="2"/>
  <c r="F541" i="2"/>
  <c r="F538" i="2"/>
  <c r="F537" i="2"/>
  <c r="F536" i="2"/>
  <c r="F534" i="2"/>
  <c r="F533" i="2"/>
  <c r="F532" i="2"/>
  <c r="F535" i="2"/>
  <c r="F531" i="2"/>
  <c r="F530" i="2"/>
  <c r="F529" i="2"/>
  <c r="F528" i="2"/>
  <c r="F527" i="2"/>
  <c r="F526" i="2"/>
  <c r="F525" i="2"/>
  <c r="F524" i="2"/>
  <c r="F523" i="2"/>
  <c r="F521" i="2"/>
  <c r="F522" i="2"/>
  <c r="F519" i="2"/>
  <c r="F520" i="2"/>
  <c r="F501" i="2"/>
  <c r="F500" i="2"/>
  <c r="F499" i="2"/>
  <c r="F498" i="2"/>
  <c r="F497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E434" i="2"/>
  <c r="D434" i="2"/>
  <c r="E355" i="2"/>
  <c r="D355" i="2"/>
  <c r="F355" i="2" s="1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E282" i="2"/>
  <c r="D282" i="2"/>
  <c r="E209" i="2"/>
  <c r="D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61" i="2"/>
  <c r="F209" i="2"/>
  <c r="F282" i="2"/>
  <c r="F434" i="2"/>
  <c r="F644" i="2"/>
  <c r="F503" i="2"/>
  <c r="F782" i="2"/>
  <c r="F857" i="2"/>
  <c r="F953" i="2"/>
</calcChain>
</file>

<file path=xl/sharedStrings.xml><?xml version="1.0" encoding="utf-8"?>
<sst xmlns="http://schemas.openxmlformats.org/spreadsheetml/2006/main" count="2707" uniqueCount="227">
  <si>
    <t>Boston</t>
  </si>
  <si>
    <t>CT</t>
  </si>
  <si>
    <t>MA</t>
  </si>
  <si>
    <t>ME</t>
  </si>
  <si>
    <t>NH</t>
  </si>
  <si>
    <t>RI</t>
  </si>
  <si>
    <t>VT</t>
  </si>
  <si>
    <t>New York</t>
  </si>
  <si>
    <t>NJ</t>
  </si>
  <si>
    <t>NY</t>
  </si>
  <si>
    <t>PR</t>
  </si>
  <si>
    <t>VI</t>
  </si>
  <si>
    <t>Philadelphia</t>
  </si>
  <si>
    <t>DC</t>
  </si>
  <si>
    <t>DE</t>
  </si>
  <si>
    <t>MD</t>
  </si>
  <si>
    <t>PA</t>
  </si>
  <si>
    <t>VA</t>
  </si>
  <si>
    <t>WV</t>
  </si>
  <si>
    <t>Atlanta</t>
  </si>
  <si>
    <t>AL</t>
  </si>
  <si>
    <t>FL</t>
  </si>
  <si>
    <t>GA</t>
  </si>
  <si>
    <t>KY</t>
  </si>
  <si>
    <t>MS</t>
  </si>
  <si>
    <t>NC</t>
  </si>
  <si>
    <t>SC</t>
  </si>
  <si>
    <t>TN</t>
  </si>
  <si>
    <t>Chicago</t>
  </si>
  <si>
    <t>IL</t>
  </si>
  <si>
    <t>IN</t>
  </si>
  <si>
    <t>MI</t>
  </si>
  <si>
    <t>MN</t>
  </si>
  <si>
    <t>OH</t>
  </si>
  <si>
    <t>WI</t>
  </si>
  <si>
    <t>Dallas</t>
  </si>
  <si>
    <t>AR</t>
  </si>
  <si>
    <t>LA</t>
  </si>
  <si>
    <t>NM</t>
  </si>
  <si>
    <t>OK</t>
  </si>
  <si>
    <t>TX</t>
  </si>
  <si>
    <t>Kansas City</t>
  </si>
  <si>
    <t>IA</t>
  </si>
  <si>
    <t>KS</t>
  </si>
  <si>
    <t>MO</t>
  </si>
  <si>
    <t>NE</t>
  </si>
  <si>
    <t>Denver</t>
  </si>
  <si>
    <t>CO</t>
  </si>
  <si>
    <t>MT</t>
  </si>
  <si>
    <t>ND</t>
  </si>
  <si>
    <t>SD</t>
  </si>
  <si>
    <t>UT</t>
  </si>
  <si>
    <t>WY</t>
  </si>
  <si>
    <t>San Francisco</t>
  </si>
  <si>
    <t>AZ</t>
  </si>
  <si>
    <t>CA</t>
  </si>
  <si>
    <t>GU</t>
  </si>
  <si>
    <t>HI</t>
  </si>
  <si>
    <t>NV</t>
  </si>
  <si>
    <t>Seattle</t>
  </si>
  <si>
    <t>AK</t>
  </si>
  <si>
    <t>ID</t>
  </si>
  <si>
    <t>OR</t>
  </si>
  <si>
    <t>WA</t>
  </si>
  <si>
    <t>Federal Sites/Non-State DDS</t>
  </si>
  <si>
    <t>FD</t>
  </si>
  <si>
    <t>Connecticut</t>
  </si>
  <si>
    <t>Massachusetts</t>
  </si>
  <si>
    <t>Maine</t>
  </si>
  <si>
    <t>New Hampshire</t>
  </si>
  <si>
    <t>Rhode Island</t>
  </si>
  <si>
    <t>Vermont</t>
  </si>
  <si>
    <t>New Jersey</t>
  </si>
  <si>
    <t>Puerto Rico</t>
  </si>
  <si>
    <t>Virgin Islands</t>
  </si>
  <si>
    <t>District of Columbia</t>
  </si>
  <si>
    <t>Delaware</t>
  </si>
  <si>
    <t>Maryland</t>
  </si>
  <si>
    <t>West Virginia</t>
  </si>
  <si>
    <t>Alabama</t>
  </si>
  <si>
    <t>Florida</t>
  </si>
  <si>
    <t>Georgia</t>
  </si>
  <si>
    <t>Kentucky</t>
  </si>
  <si>
    <t>North Carolina</t>
  </si>
  <si>
    <t>South Carolina</t>
  </si>
  <si>
    <t>Tennessee</t>
  </si>
  <si>
    <t>Illinois</t>
  </si>
  <si>
    <t>Indiana</t>
  </si>
  <si>
    <t>Michigan</t>
  </si>
  <si>
    <t>Minnesota</t>
  </si>
  <si>
    <t>Ohio</t>
  </si>
  <si>
    <t>Wisconsin</t>
  </si>
  <si>
    <t>Louisiana</t>
  </si>
  <si>
    <t>New Mexico</t>
  </si>
  <si>
    <t>Texas</t>
  </si>
  <si>
    <t>Iowa</t>
  </si>
  <si>
    <t>Kansas</t>
  </si>
  <si>
    <t>Missouri</t>
  </si>
  <si>
    <t>Nebraska</t>
  </si>
  <si>
    <t>Colorado</t>
  </si>
  <si>
    <t>Montana</t>
  </si>
  <si>
    <t>North Dakota</t>
  </si>
  <si>
    <t>South Dakota</t>
  </si>
  <si>
    <t>Utah</t>
  </si>
  <si>
    <t>Wyoming</t>
  </si>
  <si>
    <t>Arizona</t>
  </si>
  <si>
    <t>California</t>
  </si>
  <si>
    <t>Guam</t>
  </si>
  <si>
    <t>Hawaii</t>
  </si>
  <si>
    <t>Nevada</t>
  </si>
  <si>
    <t>Alaska</t>
  </si>
  <si>
    <t>Idaho</t>
  </si>
  <si>
    <t>Oregon</t>
  </si>
  <si>
    <t>Washington</t>
  </si>
  <si>
    <t>Region</t>
  </si>
  <si>
    <t>State Abbreviation</t>
  </si>
  <si>
    <t>Pennsylvania</t>
  </si>
  <si>
    <t>% of Fast-Track Receipts</t>
  </si>
  <si>
    <t xml:space="preserve">                                                   Percentage of Fast-Track Receipts</t>
  </si>
  <si>
    <t xml:space="preserve">                                                                                For</t>
  </si>
  <si>
    <r>
      <t xml:space="preserve">                     Fiscal Year 2010 (September 26, 2009 through September 24, 2010)</t>
    </r>
    <r>
      <rPr>
        <b/>
        <vertAlign val="superscript"/>
        <sz val="12"/>
        <rFont val="Arial"/>
        <family val="2"/>
      </rPr>
      <t>1</t>
    </r>
  </si>
  <si>
    <r>
      <t>National</t>
    </r>
    <r>
      <rPr>
        <b/>
        <vertAlign val="superscript"/>
        <sz val="12"/>
        <rFont val="Arial"/>
        <family val="2"/>
      </rPr>
      <t>1</t>
    </r>
  </si>
  <si>
    <r>
      <t>Arkansas</t>
    </r>
    <r>
      <rPr>
        <vertAlign val="superscript"/>
        <sz val="12"/>
        <rFont val="Arial"/>
        <family val="2"/>
      </rPr>
      <t>5</t>
    </r>
  </si>
  <si>
    <r>
      <t>Mississippi</t>
    </r>
    <r>
      <rPr>
        <vertAlign val="superscript"/>
        <sz val="12"/>
        <rFont val="Arial"/>
        <family val="2"/>
      </rPr>
      <t>5</t>
    </r>
  </si>
  <si>
    <r>
      <t>Virginia</t>
    </r>
    <r>
      <rPr>
        <vertAlign val="superscript"/>
        <sz val="12"/>
        <rFont val="Arial"/>
        <family val="2"/>
      </rPr>
      <t>5</t>
    </r>
  </si>
  <si>
    <r>
      <t xml:space="preserve">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Data reflects initial disability cases received and accepted by the Disability Determination Services (DDS) and Extended Service Teams (ESTs) </t>
    </r>
  </si>
  <si>
    <r>
      <t xml:space="preserve"> 1</t>
    </r>
    <r>
      <rPr>
        <sz val="8"/>
        <rFont val="Microsoft Sans Serif"/>
        <family val="2"/>
      </rPr>
      <t>Since the percentage of fast-track cases represent data for the reporting fiscal year 2010, it will not be the same as the percentage of initial disability</t>
    </r>
  </si>
  <si>
    <r>
      <t xml:space="preserve"> </t>
    </r>
    <r>
      <rPr>
        <vertAlign val="superscript"/>
        <sz val="8"/>
        <rFont val="Microsoft Sans Serif"/>
        <family val="2"/>
      </rPr>
      <t>3</t>
    </r>
    <r>
      <rPr>
        <sz val="8"/>
        <rFont val="Microsoft Sans Serif"/>
        <family val="2"/>
      </rPr>
      <t xml:space="preserve">Represents the number of initial disability cases identified as Quick Disability Determinations (QDD), Compassionate Allowances (CAL), or both, </t>
    </r>
  </si>
  <si>
    <r>
      <t xml:space="preserve"> 5</t>
    </r>
    <r>
      <rPr>
        <sz val="8"/>
        <rFont val="Microsoft Sans Serif"/>
        <family val="2"/>
      </rPr>
      <t xml:space="preserve">Data includes cases received by ESTs within the state, assisting with processing the case workloads. </t>
    </r>
  </si>
  <si>
    <t xml:space="preserve">  claims identified as QDD or CAL in the agency's annual performance plan (APP).  The percentage in the APP is based on data for the reporting </t>
  </si>
  <si>
    <t xml:space="preserve">  month of September 2010 (August 28, 2010 through September 24, 2010).  In September 2010, the QDD and CAL "fast-track" processes identified </t>
  </si>
  <si>
    <t xml:space="preserve">  4.6% of electronically filed disability claims for expedited handling, surpassing the APP goal of 4.5%.</t>
  </si>
  <si>
    <t xml:space="preserve">  that were received and accepted by the DDS, EST, or federal site within the fiscal year. </t>
  </si>
  <si>
    <r>
      <t xml:space="preserve"> 4</t>
    </r>
    <r>
      <rPr>
        <sz val="8"/>
        <rFont val="Microsoft Sans Serif"/>
        <family val="2"/>
      </rPr>
      <t>The number of electronic cases received and accepted by a DDS,EST, or federal site.</t>
    </r>
  </si>
  <si>
    <r>
      <t xml:space="preserve">                     Fiscal Year 2011 (September 25, 2010 through September 30, 2011)</t>
    </r>
    <r>
      <rPr>
        <b/>
        <vertAlign val="superscript"/>
        <sz val="12"/>
        <rFont val="Arial"/>
        <family val="2"/>
      </rPr>
      <t>1</t>
    </r>
  </si>
  <si>
    <r>
      <t>State</t>
    </r>
    <r>
      <rPr>
        <b/>
        <vertAlign val="superscript"/>
        <sz val="12"/>
        <color indexed="8"/>
        <rFont val="Arial"/>
        <family val="2"/>
      </rPr>
      <t>2</t>
    </r>
  </si>
  <si>
    <r>
      <t>Total Fast-Track Receipts</t>
    </r>
    <r>
      <rPr>
        <b/>
        <vertAlign val="superscript"/>
        <sz val="12"/>
        <color indexed="8"/>
        <rFont val="Arial"/>
        <family val="2"/>
      </rPr>
      <t>3</t>
    </r>
  </si>
  <si>
    <r>
      <t>Total DDS Electronic Receipts</t>
    </r>
    <r>
      <rPr>
        <b/>
        <vertAlign val="superscript"/>
        <sz val="12"/>
        <color indexed="8"/>
        <rFont val="Arial"/>
        <family val="2"/>
      </rPr>
      <t>4</t>
    </r>
  </si>
  <si>
    <t>% FT Receipts</t>
  </si>
  <si>
    <r>
      <t>Arkansas</t>
    </r>
    <r>
      <rPr>
        <vertAlign val="superscript"/>
        <sz val="12"/>
        <color indexed="8"/>
        <rFont val="Arial"/>
        <family val="2"/>
      </rPr>
      <t>5</t>
    </r>
  </si>
  <si>
    <t xml:space="preserve">Kansas </t>
  </si>
  <si>
    <r>
      <t>Mississippi</t>
    </r>
    <r>
      <rPr>
        <vertAlign val="superscript"/>
        <sz val="12"/>
        <color indexed="8"/>
        <rFont val="Arial"/>
        <family val="2"/>
      </rPr>
      <t>5</t>
    </r>
  </si>
  <si>
    <t xml:space="preserve">MO </t>
  </si>
  <si>
    <r>
      <t>Oklahoma</t>
    </r>
    <r>
      <rPr>
        <vertAlign val="superscript"/>
        <sz val="12"/>
        <color indexed="8"/>
        <rFont val="Arial"/>
        <family val="2"/>
      </rPr>
      <t>5</t>
    </r>
  </si>
  <si>
    <r>
      <t xml:space="preserve"> 1</t>
    </r>
    <r>
      <rPr>
        <sz val="8"/>
        <rFont val="Microsoft Sans Serif"/>
        <family val="2"/>
      </rPr>
      <t>Since the percentage of fast-track cases represent data for the reporting fiscal year 2011, it will not be the same as the percentage of initial disability</t>
    </r>
  </si>
  <si>
    <t xml:space="preserve">  month of September 2011 (August 27, 2011 through September 30, 2011).  In September 2011, the QDD and CAL "fast-track" processes identified </t>
  </si>
  <si>
    <t xml:space="preserve">  5.9% of electronically filed disability claims for expedited handling, surpassing the APP goal of 5.0%.</t>
  </si>
  <si>
    <r>
      <t xml:space="preserve"> 4</t>
    </r>
    <r>
      <rPr>
        <sz val="8"/>
        <rFont val="Microsoft Sans Serif"/>
        <family val="2"/>
      </rPr>
      <t>The number of electronic cases received and accepted by a DDS, EST, or federal site.</t>
    </r>
  </si>
  <si>
    <r>
      <t xml:space="preserve"> </t>
    </r>
    <r>
      <rPr>
        <vertAlign val="superscript"/>
        <sz val="8"/>
        <rFont val="Microsoft Sans Serif"/>
        <family val="2"/>
      </rPr>
      <t>2</t>
    </r>
    <r>
      <rPr>
        <sz val="8"/>
        <rFont val="Microsoft Sans Serif"/>
        <family val="2"/>
      </rPr>
      <t xml:space="preserve">Data reflects initial disability cases received and accepted by the Disability Determination Services (DDS) and Extended Service Teams (ESTs) </t>
    </r>
  </si>
  <si>
    <t xml:space="preserve">  5.8% of electronically filed disability claims for expedited handling, surpassing the APP goal of 5.5%.</t>
  </si>
  <si>
    <t xml:space="preserve">                                                            Percentage of Fast-Track Receipts</t>
  </si>
  <si>
    <t xml:space="preserve">                                                                                         For</t>
  </si>
  <si>
    <r>
      <t xml:space="preserve">                                     Fiscal Year 2012 (October 1, 2011 through September 28, 2012)</t>
    </r>
    <r>
      <rPr>
        <b/>
        <vertAlign val="superscript"/>
        <sz val="12"/>
        <rFont val="Arial"/>
        <family val="2"/>
      </rPr>
      <t>1</t>
    </r>
  </si>
  <si>
    <r>
      <t xml:space="preserve"> 1</t>
    </r>
    <r>
      <rPr>
        <sz val="8"/>
        <rFont val="Microsoft Sans Serif"/>
        <family val="2"/>
      </rPr>
      <t xml:space="preserve">The percentage of fast-track cases represent data for the reporting fiscal year (FY) 2012.  While not always true, we report the same percentage for FY 2012 </t>
    </r>
  </si>
  <si>
    <t xml:space="preserve">  as we did for September 2012 in our annual performance plan (APP).    In September 2012, the QDD and CAL "fast-track" processes identified </t>
  </si>
  <si>
    <t>Percentage of Fast-Track Receipts</t>
  </si>
  <si>
    <t>for</t>
  </si>
  <si>
    <r>
      <t xml:space="preserve"> Fiscal Year 2013 (September 29, 2012 through September 27, 2013)</t>
    </r>
    <r>
      <rPr>
        <b/>
        <vertAlign val="superscript"/>
        <sz val="12"/>
        <rFont val="Arial"/>
        <family val="2"/>
      </rPr>
      <t>1</t>
    </r>
  </si>
  <si>
    <r>
      <t>National</t>
    </r>
    <r>
      <rPr>
        <b/>
        <vertAlign val="superscript"/>
        <sz val="14"/>
        <rFont val="Arial"/>
        <family val="2"/>
      </rPr>
      <t>1</t>
    </r>
  </si>
  <si>
    <r>
      <t xml:space="preserve"> 1</t>
    </r>
    <r>
      <rPr>
        <sz val="8"/>
        <rFont val="Microsoft Sans Serif"/>
        <family val="2"/>
      </rPr>
      <t>Since the percentage of fast-track cases represent data for the reporting fiscal year 2013, it will not be the same as the percentage of initial disability</t>
    </r>
  </si>
  <si>
    <t xml:space="preserve">  month of September 2013 (August 31, 2013 through September 27, 2013).  In September 2013, the QDD and CAL "fast-track" processes identified </t>
  </si>
  <si>
    <t xml:space="preserve">  6.5% of electronically filed disability claims for expedited handling, surpassing the APP goal of 6.0%.</t>
  </si>
  <si>
    <r>
      <t xml:space="preserve"> Fiscal Year 2014 (September 28, 2013 through September 26, 2014)</t>
    </r>
    <r>
      <rPr>
        <b/>
        <vertAlign val="superscript"/>
        <sz val="12"/>
        <rFont val="Arial"/>
        <family val="2"/>
      </rPr>
      <t>1</t>
    </r>
  </si>
  <si>
    <r>
      <t xml:space="preserve"> 1</t>
    </r>
    <r>
      <rPr>
        <sz val="8"/>
        <rFont val="Microsoft Sans Serif"/>
        <family val="2"/>
      </rPr>
      <t>Since the percentage of fast-track cases represent data for the reporting fiscal year 2014, it will not be the same as the percentage of initial disability</t>
    </r>
  </si>
  <si>
    <t xml:space="preserve">  month of September 2014 (August 30, 2014 through September 26, 2014).  In September 2014, the QDD and CAL "fast-track" processes identified </t>
  </si>
  <si>
    <t xml:space="preserve"> 6.5% of electronically filed disability claims for expedited handling, surpassing the APP goal of 6.1%.</t>
  </si>
  <si>
    <t xml:space="preserve"> Fiscal Year 2015 (September 27, 2014 through September 25, 2015)</t>
  </si>
  <si>
    <r>
      <t>State</t>
    </r>
    <r>
      <rPr>
        <b/>
        <vertAlign val="superscript"/>
        <sz val="12"/>
        <color indexed="8"/>
        <rFont val="Arial"/>
        <family val="2"/>
      </rPr>
      <t>1</t>
    </r>
  </si>
  <si>
    <r>
      <t>Total Fast-Track Receipts</t>
    </r>
    <r>
      <rPr>
        <b/>
        <vertAlign val="superscript"/>
        <sz val="12"/>
        <color indexed="8"/>
        <rFont val="Arial"/>
        <family val="2"/>
      </rPr>
      <t>2</t>
    </r>
  </si>
  <si>
    <r>
      <t>Total DDS Electronic Receipts</t>
    </r>
    <r>
      <rPr>
        <b/>
        <vertAlign val="superscript"/>
        <sz val="12"/>
        <color indexed="8"/>
        <rFont val="Arial"/>
        <family val="2"/>
      </rPr>
      <t>3</t>
    </r>
  </si>
  <si>
    <r>
      <t>Arkansas</t>
    </r>
    <r>
      <rPr>
        <vertAlign val="superscript"/>
        <sz val="12"/>
        <color indexed="8"/>
        <rFont val="Arial"/>
        <family val="2"/>
      </rPr>
      <t>4</t>
    </r>
  </si>
  <si>
    <r>
      <t>Mississippi</t>
    </r>
    <r>
      <rPr>
        <vertAlign val="superscript"/>
        <sz val="12"/>
        <color indexed="8"/>
        <rFont val="Arial"/>
        <family val="2"/>
      </rPr>
      <t>4</t>
    </r>
  </si>
  <si>
    <r>
      <t>Oklahoma</t>
    </r>
    <r>
      <rPr>
        <vertAlign val="superscript"/>
        <sz val="12"/>
        <color indexed="8"/>
        <rFont val="Arial"/>
        <family val="2"/>
      </rPr>
      <t>4</t>
    </r>
  </si>
  <si>
    <r>
      <t>Virginia</t>
    </r>
    <r>
      <rPr>
        <vertAlign val="superscript"/>
        <sz val="12"/>
        <rFont val="Arial"/>
        <family val="2"/>
      </rPr>
      <t>4</t>
    </r>
  </si>
  <si>
    <t>National</t>
  </si>
  <si>
    <r>
      <t xml:space="preserve"> </t>
    </r>
    <r>
      <rPr>
        <vertAlign val="superscript"/>
        <sz val="8"/>
        <rFont val="Microsoft Sans Serif"/>
        <family val="2"/>
      </rPr>
      <t>1</t>
    </r>
    <r>
      <rPr>
        <sz val="8"/>
        <rFont val="Microsoft Sans Serif"/>
        <family val="2"/>
      </rPr>
      <t xml:space="preserve">Data reflects initial disability cases received and accepted by the Disability Determination Services (DDS) and Extended Service Teams (ESTs) </t>
    </r>
  </si>
  <si>
    <r>
      <t xml:space="preserve"> </t>
    </r>
    <r>
      <rPr>
        <vertAlign val="superscript"/>
        <sz val="8"/>
        <rFont val="Microsoft Sans Serif"/>
        <family val="2"/>
      </rPr>
      <t>2</t>
    </r>
    <r>
      <rPr>
        <sz val="8"/>
        <rFont val="Microsoft Sans Serif"/>
        <family val="2"/>
      </rPr>
      <t xml:space="preserve">Represents the number of initial disability cases identified as Quick Disability Determinations (QDD), Compassionate Allowances (CAL), or both, </t>
    </r>
  </si>
  <si>
    <r>
      <t xml:space="preserve"> 3</t>
    </r>
    <r>
      <rPr>
        <sz val="8"/>
        <rFont val="Microsoft Sans Serif"/>
        <family val="2"/>
      </rPr>
      <t>The number of electronic cases received and accepted by a DDS, EST, or federal site.</t>
    </r>
  </si>
  <si>
    <r>
      <t xml:space="preserve"> 4</t>
    </r>
    <r>
      <rPr>
        <sz val="8"/>
        <rFont val="Microsoft Sans Serif"/>
        <family val="2"/>
      </rPr>
      <t xml:space="preserve">Data includes cases received by ESTs within the state, assisting with processing the case workloads. </t>
    </r>
  </si>
  <si>
    <r>
      <t xml:space="preserve"> Fiscal Year 2016 (September 26, 2015 through September 30, 2016)</t>
    </r>
    <r>
      <rPr>
        <b/>
        <vertAlign val="superscript"/>
        <sz val="12"/>
        <rFont val="Arial"/>
        <family val="2"/>
      </rPr>
      <t>1</t>
    </r>
  </si>
  <si>
    <r>
      <t>Arkansas</t>
    </r>
    <r>
      <rPr>
        <vertAlign val="superscript"/>
        <sz val="12"/>
        <color indexed="8"/>
        <rFont val="Arial"/>
        <family val="2"/>
      </rPr>
      <t>5</t>
    </r>
  </si>
  <si>
    <r>
      <rPr>
        <vertAlign val="superscript"/>
        <sz val="8"/>
        <color indexed="8"/>
        <rFont val="Microsoft Sans Serif"/>
        <family val="2"/>
      </rPr>
      <t>1</t>
    </r>
    <r>
      <rPr>
        <sz val="8"/>
        <color indexed="8"/>
        <rFont val="Microsoft Sans Serif"/>
        <family val="2"/>
      </rPr>
      <t xml:space="preserve">Fiscal Year 2016 consisted of 53 weeks. </t>
    </r>
  </si>
  <si>
    <r>
      <rPr>
        <vertAlign val="superscript"/>
        <sz val="8"/>
        <color indexed="8"/>
        <rFont val="Microsoft Sans Serif"/>
        <family val="2"/>
      </rPr>
      <t>2</t>
    </r>
    <r>
      <rPr>
        <sz val="8"/>
        <color indexed="8"/>
        <rFont val="Microsoft Sans Serif"/>
        <family val="2"/>
      </rPr>
      <t xml:space="preserve">Data reflects initial disability cases received and accepted by the Disability Determination Services (DDS) and Extended Service Teams (ESTs) </t>
    </r>
  </si>
  <si>
    <r>
      <t>Oklahoma</t>
    </r>
    <r>
      <rPr>
        <vertAlign val="superscript"/>
        <sz val="12"/>
        <rFont val="Arial"/>
        <family val="2"/>
      </rPr>
      <t>5</t>
    </r>
  </si>
  <si>
    <r>
      <rPr>
        <vertAlign val="superscript"/>
        <sz val="8"/>
        <color indexed="8"/>
        <rFont val="Microsoft Sans Serif"/>
        <family val="2"/>
      </rPr>
      <t>1</t>
    </r>
    <r>
      <rPr>
        <sz val="8"/>
        <color indexed="8"/>
        <rFont val="Microsoft Sans Serif"/>
        <family val="2"/>
      </rPr>
      <t xml:space="preserve">Data reflects initial disability cases received and accepted by the Disability Determination Services (DDS) and Extended Service Teams (ESTs) </t>
    </r>
  </si>
  <si>
    <t xml:space="preserve">  within the fifty states, District of Columbia, Guam, Puerto Rico, US Virgin Islands, and Federal/Non-State sites.</t>
  </si>
  <si>
    <t xml:space="preserve"> Fiscal Year 2017 (October 01, 2016  through September 29, 2017)</t>
  </si>
  <si>
    <r>
      <t>State</t>
    </r>
    <r>
      <rPr>
        <b/>
        <vertAlign val="superscript"/>
        <sz val="12"/>
        <color indexed="8"/>
        <rFont val="Arial"/>
        <family val="2"/>
      </rPr>
      <t>1</t>
    </r>
  </si>
  <si>
    <r>
      <t>Total Fast-Track Receipts</t>
    </r>
    <r>
      <rPr>
        <b/>
        <vertAlign val="superscript"/>
        <sz val="12"/>
        <color indexed="8"/>
        <rFont val="Arial"/>
        <family val="2"/>
      </rPr>
      <t>2</t>
    </r>
  </si>
  <si>
    <r>
      <t>Arkansas</t>
    </r>
    <r>
      <rPr>
        <vertAlign val="superscript"/>
        <sz val="12"/>
        <color indexed="8"/>
        <rFont val="Arial"/>
        <family val="2"/>
      </rPr>
      <t>4</t>
    </r>
  </si>
  <si>
    <t>GU/VI</t>
  </si>
  <si>
    <t>San Francisco/New York</t>
  </si>
  <si>
    <r>
      <t>Guam/Virgin Islands</t>
    </r>
    <r>
      <rPr>
        <vertAlign val="superscript"/>
        <sz val="12"/>
        <color indexed="8"/>
        <rFont val="Arial"/>
        <family val="2"/>
      </rPr>
      <t>5</t>
    </r>
    <r>
      <rPr>
        <sz val="12"/>
        <color indexed="8"/>
        <rFont val="Arial"/>
        <family val="2"/>
      </rPr>
      <t xml:space="preserve"> </t>
    </r>
  </si>
  <si>
    <r>
      <rPr>
        <vertAlign val="superscript"/>
        <sz val="8"/>
        <rFont val="Microsoft Sans Serif"/>
        <family val="2"/>
      </rPr>
      <t>5</t>
    </r>
    <r>
      <rPr>
        <sz val="8"/>
        <rFont val="Microsoft Sans Serif"/>
      </rPr>
      <t xml:space="preserve">Count represents Guam and the US Virgin Islands combined due to low volumes. </t>
    </r>
  </si>
  <si>
    <t xml:space="preserve"> Fiscal Year 2018 (September 30, 2017  through September 28, 2018)</t>
  </si>
  <si>
    <t xml:space="preserve"> Fiscal Year 2019 (September 29, 2018  through September 27, 2019)</t>
  </si>
  <si>
    <t xml:space="preserve"> Fiscal Year 2020 (September 28, 2019  through September 25, 2020)</t>
  </si>
  <si>
    <t xml:space="preserve"> Fiscal Year 2021 (September 26, 2020  through September 24, 2021)</t>
  </si>
  <si>
    <r>
      <t>Total DDS Electronic Receipts</t>
    </r>
    <r>
      <rPr>
        <b/>
        <vertAlign val="superscript"/>
        <sz val="12"/>
        <color indexed="8"/>
        <rFont val="Arial"/>
        <family val="2"/>
      </rPr>
      <t>4</t>
    </r>
  </si>
  <si>
    <r>
      <t>Total Fast-Track Receipts</t>
    </r>
    <r>
      <rPr>
        <b/>
        <vertAlign val="superscript"/>
        <sz val="12"/>
        <color indexed="8"/>
        <rFont val="Arial"/>
        <family val="2"/>
      </rPr>
      <t>3</t>
    </r>
  </si>
  <si>
    <r>
      <t>State</t>
    </r>
    <r>
      <rPr>
        <b/>
        <vertAlign val="superscript"/>
        <sz val="12"/>
        <color indexed="8"/>
        <rFont val="Arial"/>
        <family val="2"/>
      </rPr>
      <t>2</t>
    </r>
  </si>
  <si>
    <r>
      <t xml:space="preserve"> Fiscal Year 2022 (September 25, 2021  through September 30, 2022)</t>
    </r>
    <r>
      <rPr>
        <b/>
        <vertAlign val="superscript"/>
        <sz val="12"/>
        <rFont val="Arial"/>
        <family val="2"/>
      </rPr>
      <t>1</t>
    </r>
  </si>
  <si>
    <r>
      <t>Arkansas</t>
    </r>
    <r>
      <rPr>
        <vertAlign val="superscript"/>
        <sz val="12"/>
        <color indexed="8"/>
        <rFont val="Arial"/>
        <family val="2"/>
      </rPr>
      <t>5</t>
    </r>
  </si>
  <si>
    <r>
      <t>Guam/Virgin Islands</t>
    </r>
    <r>
      <rPr>
        <vertAlign val="superscript"/>
        <sz val="12"/>
        <color indexed="8"/>
        <rFont val="Arial"/>
        <family val="2"/>
      </rPr>
      <t>6</t>
    </r>
  </si>
  <si>
    <r>
      <rPr>
        <vertAlign val="superscript"/>
        <sz val="8"/>
        <rFont val="Microsoft Sans Serif"/>
        <family val="2"/>
      </rPr>
      <t>1</t>
    </r>
    <r>
      <rPr>
        <sz val="8"/>
        <rFont val="Microsoft Sans Serif"/>
      </rPr>
      <t xml:space="preserve">Fiscal Year 2022 consisted of 53 weeks. </t>
    </r>
  </si>
  <si>
    <r>
      <rPr>
        <vertAlign val="superscript"/>
        <sz val="8"/>
        <rFont val="Microsoft Sans Serif"/>
        <family val="2"/>
      </rPr>
      <t>3</t>
    </r>
    <r>
      <rPr>
        <sz val="8"/>
        <rFont val="Microsoft Sans Serif"/>
        <family val="2"/>
      </rPr>
      <t xml:space="preserve">Represents the number of initial disability cases identified as Quick Disability Determinations (QDD), Compassionate Allowances (CAL), or both, </t>
    </r>
  </si>
  <si>
    <r>
      <rPr>
        <vertAlign val="superscript"/>
        <sz val="8"/>
        <color indexed="8"/>
        <rFont val="Microsoft Sans Serif"/>
        <family val="2"/>
      </rPr>
      <t>2</t>
    </r>
    <r>
      <rPr>
        <sz val="8"/>
        <color indexed="8"/>
        <rFont val="Microsoft Sans Serif"/>
        <family val="2"/>
      </rPr>
      <t xml:space="preserve">Data reflects initial disability cases received and accepted by the Disability Determination Services (DDS) and Extended Service Teams (ESTs) </t>
    </r>
  </si>
  <si>
    <r>
      <t>4</t>
    </r>
    <r>
      <rPr>
        <sz val="8"/>
        <rFont val="Microsoft Sans Serif"/>
        <family val="2"/>
      </rPr>
      <t>The number of electronic cases received and accepted by a DDS, EST, or federal site.</t>
    </r>
  </si>
  <si>
    <r>
      <t>5</t>
    </r>
    <r>
      <rPr>
        <sz val="8"/>
        <rFont val="Microsoft Sans Serif"/>
        <family val="2"/>
      </rPr>
      <t xml:space="preserve">Data includes cases received by ESTs within the state, assisting with processing the case workloads. </t>
    </r>
  </si>
  <si>
    <r>
      <rPr>
        <vertAlign val="superscript"/>
        <sz val="8"/>
        <rFont val="Microsoft Sans Serif"/>
        <family val="2"/>
      </rPr>
      <t>6</t>
    </r>
    <r>
      <rPr>
        <sz val="8"/>
        <rFont val="Microsoft Sans Serif"/>
      </rPr>
      <t xml:space="preserve">Count represents Guam and the US Virgin Islands combined due to low volumes. </t>
    </r>
  </si>
  <si>
    <r>
      <rPr>
        <vertAlign val="superscript"/>
        <sz val="8"/>
        <color indexed="8"/>
        <rFont val="Microsoft Sans Serif"/>
        <family val="2"/>
      </rPr>
      <t>1</t>
    </r>
    <r>
      <rPr>
        <sz val="8"/>
        <color indexed="8"/>
        <rFont val="Microsoft Sans Serif"/>
        <family val="2"/>
      </rPr>
      <t xml:space="preserve">Data reflects initial disability cases received and accepted by the Disability Determination Services (DDS) and Extended Service Teams (ESTs) </t>
    </r>
  </si>
  <si>
    <r>
      <rPr>
        <vertAlign val="superscript"/>
        <sz val="8"/>
        <rFont val="Microsoft Sans Serif"/>
        <family val="2"/>
      </rPr>
      <t>2</t>
    </r>
    <r>
      <rPr>
        <sz val="8"/>
        <rFont val="Microsoft Sans Serif"/>
        <family val="2"/>
      </rPr>
      <t xml:space="preserve">Represents the number of initial disability cases identified as Quick Disability Determinations (QDD), Compassionate Allowances (CAL), or both, </t>
    </r>
  </si>
  <si>
    <r>
      <t>3</t>
    </r>
    <r>
      <rPr>
        <sz val="8"/>
        <rFont val="Microsoft Sans Serif"/>
        <family val="2"/>
      </rPr>
      <t>The number of electronic cases received and accepted by a DDS, EST, or federal site.</t>
    </r>
  </si>
  <si>
    <r>
      <t>4</t>
    </r>
    <r>
      <rPr>
        <sz val="8"/>
        <rFont val="Microsoft Sans Serif"/>
        <family val="2"/>
      </rPr>
      <t xml:space="preserve">Data includes cases received by ESTs within the state, assisting with processing the case workloads. </t>
    </r>
  </si>
  <si>
    <r>
      <t>Oklahoma</t>
    </r>
    <r>
      <rPr>
        <vertAlign val="superscript"/>
        <sz val="12"/>
        <color indexed="8"/>
        <rFont val="Arial"/>
        <family val="2"/>
      </rPr>
      <t>4</t>
    </r>
  </si>
  <si>
    <r>
      <t>Mississippi</t>
    </r>
    <r>
      <rPr>
        <vertAlign val="superscript"/>
        <sz val="12"/>
        <color indexed="8"/>
        <rFont val="Arial"/>
        <family val="2"/>
      </rPr>
      <t>4</t>
    </r>
  </si>
  <si>
    <r>
      <t>Guam/Virgin Islands</t>
    </r>
    <r>
      <rPr>
        <vertAlign val="superscript"/>
        <sz val="12"/>
        <color indexed="8"/>
        <rFont val="Arial"/>
        <family val="2"/>
      </rPr>
      <t>5</t>
    </r>
  </si>
  <si>
    <r>
      <t>Arkansas</t>
    </r>
    <r>
      <rPr>
        <vertAlign val="superscript"/>
        <sz val="12"/>
        <color indexed="8"/>
        <rFont val="Arial"/>
        <family val="2"/>
      </rPr>
      <t>4</t>
    </r>
  </si>
  <si>
    <r>
      <t>State</t>
    </r>
    <r>
      <rPr>
        <b/>
        <vertAlign val="superscript"/>
        <sz val="12"/>
        <color indexed="8"/>
        <rFont val="Arial"/>
        <family val="2"/>
      </rPr>
      <t>1</t>
    </r>
  </si>
  <si>
    <r>
      <t>Total Fast-Track Receipts</t>
    </r>
    <r>
      <rPr>
        <b/>
        <vertAlign val="superscript"/>
        <sz val="12"/>
        <color indexed="8"/>
        <rFont val="Arial"/>
        <family val="2"/>
      </rPr>
      <t>2</t>
    </r>
  </si>
  <si>
    <r>
      <t>Total DDS Electronic Receipts</t>
    </r>
    <r>
      <rPr>
        <b/>
        <vertAlign val="superscript"/>
        <sz val="12"/>
        <color indexed="8"/>
        <rFont val="Arial"/>
        <family val="2"/>
      </rPr>
      <t>3</t>
    </r>
  </si>
  <si>
    <r>
      <t>Guam/Virgin Islands</t>
    </r>
    <r>
      <rPr>
        <vertAlign val="superscript"/>
        <sz val="12"/>
        <color indexed="8"/>
        <rFont val="Arial"/>
        <family val="2"/>
      </rPr>
      <t>5</t>
    </r>
  </si>
  <si>
    <t xml:space="preserve"> Fiscal Year 2023 (October 1, 2022  through September 29, 2023)</t>
  </si>
  <si>
    <r>
      <rPr>
        <b/>
        <sz val="12"/>
        <color theme="1"/>
        <rFont val="Arial"/>
        <family val="2"/>
      </rPr>
      <t>State</t>
    </r>
    <r>
      <rPr>
        <b/>
        <vertAlign val="superscript"/>
        <sz val="12"/>
        <color theme="1"/>
        <rFont val="Arial"/>
        <family val="2"/>
      </rPr>
      <t>2</t>
    </r>
  </si>
  <si>
    <r>
      <rPr>
        <b/>
        <sz val="12"/>
        <color theme="1"/>
        <rFont val="Arial"/>
        <family val="2"/>
      </rPr>
      <t>Total Fast-Track Receipts</t>
    </r>
    <r>
      <rPr>
        <b/>
        <vertAlign val="superscript"/>
        <sz val="12"/>
        <color theme="1"/>
        <rFont val="Arial"/>
        <family val="2"/>
      </rPr>
      <t>3</t>
    </r>
  </si>
  <si>
    <r>
      <rPr>
        <b/>
        <sz val="12"/>
        <color theme="1"/>
        <rFont val="Arial"/>
        <family val="2"/>
      </rPr>
      <t>Total DDS Electronic Receipts</t>
    </r>
    <r>
      <rPr>
        <b/>
        <vertAlign val="superscript"/>
        <sz val="12"/>
        <color theme="1"/>
        <rFont val="Arial"/>
        <family val="2"/>
      </rPr>
      <t>4</t>
    </r>
  </si>
  <si>
    <t xml:space="preserve"> Fiscal Year 2024 (September 30, 2023  through September 27,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</si>
</sst>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8"/>
      <name val="Microsoft Sans Serif"/>
    </font>
    <font>
      <sz val="8"/>
      <name val="Microsoft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Microsoft Sans Serif"/>
      <family val="2"/>
    </font>
    <font>
      <b/>
      <vertAlign val="superscript"/>
      <sz val="12"/>
      <name val="Arial"/>
      <family val="2"/>
    </font>
    <font>
      <vertAlign val="superscript"/>
      <sz val="8"/>
      <name val="Microsoft Sans Serif"/>
      <family val="2"/>
    </font>
    <font>
      <vertAlign val="superscript"/>
      <sz val="8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sz val="8"/>
      <name val="Microsoft Sans Serif"/>
      <family val="2"/>
    </font>
    <font>
      <sz val="8"/>
      <color indexed="8"/>
      <name val="Microsoft Sans Serif"/>
      <family val="2"/>
    </font>
    <font>
      <vertAlign val="superscript"/>
      <sz val="8"/>
      <color indexed="8"/>
      <name val="Microsoft Sans Serif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Microsoft Sans Serif"/>
      <family val="2"/>
    </font>
    <font>
      <b/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9" fontId="14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0" borderId="0" xfId="0" applyFont="1"/>
    <xf numFmtId="0" fontId="2" fillId="0" borderId="0" xfId="0" quotePrefix="1" applyFont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164" fontId="0" fillId="0" borderId="0" xfId="0" applyNumberFormat="1" applyBorder="1"/>
    <xf numFmtId="0" fontId="20" fillId="0" borderId="1" xfId="0" applyFont="1" applyBorder="1" applyAlignment="1">
      <alignment horizontal="center" vertical="top" wrapText="1"/>
    </xf>
    <xf numFmtId="3" fontId="20" fillId="0" borderId="1" xfId="0" applyNumberFormat="1" applyFont="1" applyBorder="1" applyAlignment="1">
      <alignment horizontal="right" vertical="top"/>
    </xf>
    <xf numFmtId="3" fontId="20" fillId="0" borderId="2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0" fontId="0" fillId="0" borderId="0" xfId="0" applyFont="1"/>
    <xf numFmtId="164" fontId="0" fillId="0" borderId="0" xfId="0" applyNumberFormat="1" applyFont="1" applyBorder="1"/>
    <xf numFmtId="3" fontId="0" fillId="0" borderId="0" xfId="0" applyNumberFormat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3" fontId="20" fillId="0" borderId="1" xfId="0" applyNumberFormat="1" applyFont="1" applyBorder="1" applyAlignment="1"/>
    <xf numFmtId="3" fontId="20" fillId="0" borderId="2" xfId="0" applyNumberFormat="1" applyFont="1" applyBorder="1" applyAlignment="1"/>
    <xf numFmtId="0" fontId="1" fillId="0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/>
    <xf numFmtId="164" fontId="20" fillId="0" borderId="0" xfId="0" applyNumberFormat="1" applyFont="1" applyBorder="1"/>
    <xf numFmtId="3" fontId="20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0" xfId="0" applyFont="1" applyBorder="1"/>
    <xf numFmtId="0" fontId="20" fillId="0" borderId="2" xfId="0" applyFont="1" applyBorder="1" applyAlignment="1">
      <alignment horizontal="left" wrapText="1"/>
    </xf>
    <xf numFmtId="3" fontId="20" fillId="0" borderId="4" xfId="0" applyNumberFormat="1" applyFont="1" applyBorder="1"/>
    <xf numFmtId="164" fontId="20" fillId="0" borderId="1" xfId="0" applyNumberFormat="1" applyFont="1" applyFill="1" applyBorder="1" applyAlignment="1">
      <alignment horizontal="right"/>
    </xf>
    <xf numFmtId="0" fontId="20" fillId="0" borderId="1" xfId="0" applyFont="1" applyBorder="1"/>
    <xf numFmtId="3" fontId="20" fillId="0" borderId="1" xfId="0" applyNumberFormat="1" applyFont="1" applyFill="1" applyBorder="1"/>
    <xf numFmtId="0" fontId="20" fillId="0" borderId="4" xfId="0" applyFont="1" applyBorder="1"/>
    <xf numFmtId="0" fontId="20" fillId="0" borderId="2" xfId="0" applyFont="1" applyBorder="1" applyAlignment="1">
      <alignment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left" wrapText="1"/>
    </xf>
    <xf numFmtId="3" fontId="20" fillId="0" borderId="1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3" fontId="0" fillId="0" borderId="0" xfId="0" applyNumberFormat="1" applyBorder="1"/>
    <xf numFmtId="0" fontId="7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5" borderId="0" xfId="0" applyFill="1"/>
    <xf numFmtId="0" fontId="22" fillId="0" borderId="0" xfId="0" applyFont="1" applyFill="1" applyBorder="1" applyAlignment="1">
      <alignment horizontal="left"/>
    </xf>
    <xf numFmtId="3" fontId="20" fillId="0" borderId="4" xfId="0" applyNumberFormat="1" applyFont="1" applyFill="1" applyBorder="1"/>
    <xf numFmtId="0" fontId="15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>
      <alignment horizontal="righ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3" fontId="2" fillId="3" borderId="9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right" vertical="top"/>
    </xf>
    <xf numFmtId="0" fontId="20" fillId="0" borderId="4" xfId="0" applyFont="1" applyBorder="1" applyAlignment="1">
      <alignment horizontal="left" vertical="top" wrapTex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164" fontId="20" fillId="0" borderId="2" xfId="0" applyNumberFormat="1" applyFont="1" applyBorder="1" applyAlignment="1">
      <alignment horizontal="right" vertical="top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164" fontId="19" fillId="2" borderId="7" xfId="0" applyNumberFormat="1" applyFont="1" applyFill="1" applyBorder="1" applyAlignment="1">
      <alignment horizontal="center" wrapText="1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19" fillId="4" borderId="9" xfId="0" applyFont="1" applyFill="1" applyBorder="1"/>
    <xf numFmtId="0" fontId="19" fillId="4" borderId="9" xfId="0" applyFont="1" applyFill="1" applyBorder="1" applyAlignment="1">
      <alignment horizontal="left" vertical="top" wrapText="1"/>
    </xf>
    <xf numFmtId="3" fontId="19" fillId="4" borderId="9" xfId="0" applyNumberFormat="1" applyFont="1" applyFill="1" applyBorder="1" applyAlignment="1">
      <alignment horizontal="right" vertical="top"/>
    </xf>
    <xf numFmtId="3" fontId="19" fillId="4" borderId="10" xfId="0" applyNumberFormat="1" applyFont="1" applyFill="1" applyBorder="1" applyAlignment="1">
      <alignment horizontal="right" vertical="top"/>
    </xf>
    <xf numFmtId="164" fontId="19" fillId="3" borderId="10" xfId="0" applyNumberFormat="1" applyFont="1" applyFill="1" applyBorder="1" applyAlignment="1">
      <alignment horizontal="right" vertical="top"/>
    </xf>
    <xf numFmtId="0" fontId="20" fillId="0" borderId="4" xfId="0" applyFont="1" applyBorder="1" applyAlignment="1">
      <alignment horizontal="left" wrapText="1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20" fillId="0" borderId="4" xfId="0" applyFont="1" applyBorder="1" applyAlignment="1">
      <alignment wrapText="1"/>
    </xf>
    <xf numFmtId="0" fontId="3" fillId="0" borderId="4" xfId="0" applyFont="1" applyBorder="1" applyAlignment="1" applyProtection="1">
      <alignment horizontal="left" wrapText="1"/>
      <protection locked="0"/>
    </xf>
    <xf numFmtId="164" fontId="20" fillId="0" borderId="2" xfId="0" applyNumberFormat="1" applyFont="1" applyBorder="1" applyAlignment="1"/>
    <xf numFmtId="0" fontId="2" fillId="4" borderId="8" xfId="0" applyFont="1" applyFill="1" applyBorder="1" applyAlignment="1" applyProtection="1">
      <alignment horizontal="left" wrapText="1"/>
      <protection locked="0"/>
    </xf>
    <xf numFmtId="0" fontId="19" fillId="4" borderId="9" xfId="0" applyFont="1" applyFill="1" applyBorder="1" applyAlignment="1"/>
    <xf numFmtId="0" fontId="19" fillId="4" borderId="9" xfId="0" applyFont="1" applyFill="1" applyBorder="1" applyAlignment="1">
      <alignment horizontal="left" wrapText="1"/>
    </xf>
    <xf numFmtId="3" fontId="19" fillId="3" borderId="9" xfId="0" applyNumberFormat="1" applyFont="1" applyFill="1" applyBorder="1" applyAlignment="1">
      <alignment horizontal="right"/>
    </xf>
    <xf numFmtId="3" fontId="19" fillId="4" borderId="10" xfId="0" applyNumberFormat="1" applyFont="1" applyFill="1" applyBorder="1" applyAlignment="1">
      <alignment horizontal="right"/>
    </xf>
    <xf numFmtId="164" fontId="19" fillId="3" borderId="10" xfId="0" applyNumberFormat="1" applyFont="1" applyFill="1" applyBorder="1" applyAlignment="1">
      <alignment horizontal="right"/>
    </xf>
    <xf numFmtId="0" fontId="3" fillId="0" borderId="4" xfId="0" applyFont="1" applyFill="1" applyBorder="1" applyAlignment="1" applyProtection="1">
      <alignment horizontal="left"/>
      <protection locked="0"/>
    </xf>
    <xf numFmtId="164" fontId="20" fillId="0" borderId="2" xfId="0" applyNumberFormat="1" applyFont="1" applyBorder="1"/>
    <xf numFmtId="0" fontId="12" fillId="4" borderId="8" xfId="0" applyFont="1" applyFill="1" applyBorder="1" applyAlignment="1" applyProtection="1">
      <alignment horizontal="left" wrapText="1"/>
      <protection locked="0"/>
    </xf>
    <xf numFmtId="0" fontId="21" fillId="4" borderId="9" xfId="0" applyFont="1" applyFill="1" applyBorder="1" applyAlignment="1"/>
    <xf numFmtId="0" fontId="21" fillId="4" borderId="9" xfId="0" applyFont="1" applyFill="1" applyBorder="1" applyAlignment="1">
      <alignment horizontal="left" wrapText="1"/>
    </xf>
    <xf numFmtId="3" fontId="21" fillId="3" borderId="9" xfId="0" applyNumberFormat="1" applyFont="1" applyFill="1" applyBorder="1" applyAlignment="1">
      <alignment horizontal="right"/>
    </xf>
    <xf numFmtId="3" fontId="21" fillId="4" borderId="10" xfId="0" applyNumberFormat="1" applyFont="1" applyFill="1" applyBorder="1" applyAlignment="1">
      <alignment horizontal="right"/>
    </xf>
    <xf numFmtId="164" fontId="21" fillId="3" borderId="10" xfId="0" applyNumberFormat="1" applyFont="1" applyFill="1" applyBorder="1" applyAlignment="1">
      <alignment horizontal="right"/>
    </xf>
    <xf numFmtId="164" fontId="20" fillId="0" borderId="2" xfId="0" applyNumberFormat="1" applyFont="1" applyFill="1" applyBorder="1" applyAlignment="1">
      <alignment horizontal="right"/>
    </xf>
    <xf numFmtId="0" fontId="19" fillId="2" borderId="7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 wrapText="1"/>
    </xf>
    <xf numFmtId="0" fontId="12" fillId="4" borderId="9" xfId="0" applyFont="1" applyFill="1" applyBorder="1" applyAlignment="1"/>
    <xf numFmtId="0" fontId="12" fillId="4" borderId="10" xfId="0" applyFont="1" applyFill="1" applyBorder="1" applyAlignment="1">
      <alignment horizontal="left" wrapText="1"/>
    </xf>
    <xf numFmtId="3" fontId="12" fillId="3" borderId="9" xfId="0" applyNumberFormat="1" applyFont="1" applyFill="1" applyBorder="1" applyAlignment="1">
      <alignment horizontal="right"/>
    </xf>
    <xf numFmtId="3" fontId="12" fillId="4" borderId="11" xfId="0" applyNumberFormat="1" applyFont="1" applyFill="1" applyBorder="1" applyAlignment="1">
      <alignment horizontal="right"/>
    </xf>
    <xf numFmtId="164" fontId="12" fillId="3" borderId="10" xfId="0" applyNumberFormat="1" applyFont="1" applyFill="1" applyBorder="1" applyAlignment="1">
      <alignment horizontal="right"/>
    </xf>
    <xf numFmtId="164" fontId="19" fillId="2" borderId="6" xfId="0" applyNumberFormat="1" applyFont="1" applyFill="1" applyBorder="1" applyAlignment="1">
      <alignment horizontal="center" wrapText="1"/>
    </xf>
    <xf numFmtId="164" fontId="12" fillId="4" borderId="11" xfId="2" applyNumberFormat="1" applyFont="1" applyFill="1" applyBorder="1" applyAlignment="1">
      <alignment horizontal="right"/>
    </xf>
    <xf numFmtId="0" fontId="20" fillId="0" borderId="4" xfId="0" applyFont="1" applyFill="1" applyBorder="1" applyAlignment="1">
      <alignment horizontal="left" wrapText="1"/>
    </xf>
    <xf numFmtId="0" fontId="19" fillId="2" borderId="5" xfId="0" applyFont="1" applyFill="1" applyBorder="1" applyAlignment="1" applyProtection="1">
      <alignment horizontal="center" wrapText="1"/>
      <protection locked="0"/>
    </xf>
    <xf numFmtId="0" fontId="19" fillId="2" borderId="6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0" fillId="0" borderId="0" xfId="0" applyFont="1" applyFill="1" applyAlignment="1">
      <alignment horizontal="center"/>
    </xf>
  </cellXfs>
  <cellStyles count="3">
    <cellStyle name="Normal" xfId="0" builtinId="0"/>
    <cellStyle name="Normal 2" xfId="1" xr:uid="{3F40CFAC-C342-4EFB-80EA-85BC4693B9FD}"/>
    <cellStyle name="Percent" xfId="2" builtinId="5"/>
  </cellStyles>
  <dxfs count="1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8ECBE9-C068-4C0A-963E-FBB718FCBBC9}" name="Table1" displayName="Table1" ref="A5:F61" totalsRowShown="0" headerRowDxfId="133" headerRowBorderDxfId="132" tableBorderDxfId="131" totalsRowBorderDxfId="130">
  <autoFilter ref="A5:F61" xr:uid="{768ECBE9-C068-4C0A-963E-FBB718FCBBC9}"/>
  <tableColumns count="6">
    <tableColumn id="1" xr3:uid="{341C441C-5583-40DA-9E4A-E178DEA9BA2D}" name="State2" dataDxfId="129"/>
    <tableColumn id="2" xr3:uid="{6451B92A-9900-4C9B-AF10-992370029738}" name="State Abbreviation" dataDxfId="128"/>
    <tableColumn id="3" xr3:uid="{6CDB1437-72C4-4D87-A12F-2179F205C3C0}" name="Region" dataDxfId="127"/>
    <tableColumn id="4" xr3:uid="{AF9D5DE3-800D-466D-B12D-5D28BCC65CA1}" name="Total Fast-Track Receipts3" dataDxfId="126"/>
    <tableColumn id="5" xr3:uid="{EA0C82B4-0FF3-47A0-A762-EEBD4A740929}" name="Total DDS Electronic Receipts4" dataDxfId="125"/>
    <tableColumn id="6" xr3:uid="{F17D7B62-83DA-4D11-B20C-5FF560169443}" name="% of Fast-Track Receipts" dataDxfId="12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4D16D32-3A67-4A5E-97A7-E4C5C34122EC}" name="Table10" displayName="Table10" ref="A658:F713" totalsRowShown="0" headerRowBorderDxfId="53" tableBorderDxfId="52" totalsRowBorderDxfId="51">
  <autoFilter ref="A658:F713" xr:uid="{D4D16D32-3A67-4A5E-97A7-E4C5C34122EC}"/>
  <tableColumns count="6">
    <tableColumn id="1" xr3:uid="{591D1110-67D4-41DF-AE8C-4190A170F376}" name="State1" dataDxfId="50"/>
    <tableColumn id="2" xr3:uid="{EC5EDFEA-90DF-4268-8753-1A3AFECFF595}" name="State Abbreviation" dataDxfId="49"/>
    <tableColumn id="3" xr3:uid="{96420836-9775-4B4E-ACEF-323CAB72F459}" name="Region" dataDxfId="48"/>
    <tableColumn id="4" xr3:uid="{BC645140-451D-4D50-9DED-2D41111C659B}" name="Total Fast-Track Receipts2" dataDxfId="47"/>
    <tableColumn id="5" xr3:uid="{52182C45-B085-4C8B-9CAF-3F65A0EC6636}" name="Total DDS Electronic Receipts3" dataDxfId="46"/>
    <tableColumn id="6" xr3:uid="{5F03A07B-8012-4F53-AFAF-12203085B164}" name="% FT Receipts" dataDxfId="45">
      <calculatedColumnFormula>D659/E659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E6F670A-C39E-416F-96D1-8299A1C45D79}" name="Table11" displayName="Table11" ref="A727:F782" totalsRowShown="0" headerRowBorderDxfId="44" tableBorderDxfId="43" totalsRowBorderDxfId="42">
  <autoFilter ref="A727:F782" xr:uid="{4E6F670A-C39E-416F-96D1-8299A1C45D79}"/>
  <tableColumns count="6">
    <tableColumn id="1" xr3:uid="{0CEC1766-9C66-485B-B4A9-0F5F1766DC83}" name="State1" dataDxfId="41"/>
    <tableColumn id="2" xr3:uid="{1ACD68F1-62B1-43B2-8982-B75CC0D9FED8}" name="State Abbreviation" dataDxfId="40"/>
    <tableColumn id="3" xr3:uid="{6A98B8B0-3045-4AA1-8C4C-0A53E1A8387F}" name="Region" dataDxfId="39"/>
    <tableColumn id="4" xr3:uid="{10306AD3-F9E8-48C8-9523-CA9F847F0424}" name="Total Fast-Track Receipts2" dataDxfId="38"/>
    <tableColumn id="5" xr3:uid="{5D97B669-7E1A-4AD0-9C1E-055F1F5DF31D}" name="Total DDS Electronic Receipts3" dataDxfId="37"/>
    <tableColumn id="6" xr3:uid="{E8EB8C75-597E-4E63-961F-EB267A3F4ECD}" name="% FT Receipts" dataDxfId="36">
      <calculatedColumnFormula>D728/E728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197BA37-3ADE-4826-90D2-46AECCD32787}" name="Table12" displayName="Table12" ref="A802:F857" totalsRowShown="0" headerRowBorderDxfId="35" tableBorderDxfId="34" totalsRowBorderDxfId="33">
  <autoFilter ref="A802:F857" xr:uid="{F197BA37-3ADE-4826-90D2-46AECCD32787}"/>
  <tableColumns count="6">
    <tableColumn id="1" xr3:uid="{CC227132-5E94-4523-A5E6-22C2F9355E4F}" name="State1" dataDxfId="32"/>
    <tableColumn id="2" xr3:uid="{0EDA1DCC-DEA1-423A-98D5-CD053E315EB3}" name="State Abbreviation" dataDxfId="31"/>
    <tableColumn id="3" xr3:uid="{359CABB0-559D-4C04-B183-E46F7EEE0CD0}" name="Region" dataDxfId="30"/>
    <tableColumn id="4" xr3:uid="{9D23C3CA-B2BD-45CB-9391-7D4831A96B83}" name="Total Fast-Track Receipts2" dataDxfId="29"/>
    <tableColumn id="5" xr3:uid="{6154F78B-7CF1-42CB-AC55-6FFA5D41C49F}" name="Total DDS Electronic Receipts3" dataDxfId="28"/>
    <tableColumn id="6" xr3:uid="{9648AAF1-738A-49B6-814B-17402B77148D}" name="% FT Receipts" dataDxfId="27">
      <calculatedColumnFormula>D803/E803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0021796-9E33-45F8-844A-9366DB30115F}" name="Table13" displayName="Table13" ref="A872:F927" totalsRowShown="0" headerRowBorderDxfId="26" tableBorderDxfId="25" totalsRowBorderDxfId="24">
  <autoFilter ref="A872:F927" xr:uid="{90021796-9E33-45F8-844A-9366DB30115F}"/>
  <tableColumns count="6">
    <tableColumn id="1" xr3:uid="{56C0C750-7A0A-4295-917C-4C5DB4C0A012}" name="State2" dataDxfId="23"/>
    <tableColumn id="2" xr3:uid="{5955B536-86DF-4D60-8F63-3857FF814E46}" name="State Abbreviation" dataDxfId="22"/>
    <tableColumn id="3" xr3:uid="{8B1F6F83-2D32-4A1C-ACA3-6D0ADCA8DB45}" name="Region" dataDxfId="21"/>
    <tableColumn id="4" xr3:uid="{EA69188A-3605-4697-A5FA-058213060C21}" name="Total Fast-Track Receipts3" dataDxfId="20"/>
    <tableColumn id="5" xr3:uid="{F8B0C9F6-2A64-4D24-8E19-0C8D75E97447}" name="Total DDS Electronic Receipts4" dataDxfId="19"/>
    <tableColumn id="6" xr3:uid="{A7F82D32-38A5-45BD-A16A-BFCDCFB3D38C}" name="% FT Receipts" dataDxfId="18">
      <calculatedColumnFormula>D873/E873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94EECE3-52D9-4033-A615-286F5B8F9A18}" name="Table16" displayName="Table16" ref="A941:F996" totalsRowShown="0" headerRowBorderDxfId="17" tableBorderDxfId="16" totalsRowBorderDxfId="15">
  <autoFilter ref="A941:F996" xr:uid="{594EECE3-52D9-4033-A615-286F5B8F9A18}"/>
  <tableColumns count="6">
    <tableColumn id="1" xr3:uid="{A34B4E56-4155-4249-9967-69C619691EC4}" name="State1" dataDxfId="14"/>
    <tableColumn id="2" xr3:uid="{8CB5309E-BCC8-4046-BBAE-05770E2107AB}" name="State Abbreviation" dataDxfId="13"/>
    <tableColumn id="3" xr3:uid="{983B74D6-3B6D-4B7C-9D20-4CB4ABDF9678}" name="Region" dataDxfId="12"/>
    <tableColumn id="4" xr3:uid="{AE4BB56F-C4B9-411A-A174-096F600C395F}" name="Total Fast-Track Receipts2" dataDxfId="11"/>
    <tableColumn id="5" xr3:uid="{F45D2A58-3E32-4ABE-8522-6381A6CCA9BF}" name="Total DDS Electronic Receipts3" dataDxfId="10"/>
    <tableColumn id="6" xr3:uid="{CB0F5E95-62E2-4D6B-A96A-6E3CD803B8D3}" name="% FT Receipts" dataDxfId="9">
      <calculatedColumnFormula>D942/E942</calculatedColumn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1CA1997-A362-480E-9479-014D42608C48}" name="Table17" displayName="Table17" ref="A1010:F1065" totalsRowShown="0" headerRowBorderDxfId="8" tableBorderDxfId="7" totalsRowBorderDxfId="6">
  <autoFilter ref="A1010:F1065" xr:uid="{E1CA1997-A362-480E-9479-014D42608C48}"/>
  <tableColumns count="6">
    <tableColumn id="1" xr3:uid="{2258BCA7-CED6-430E-903D-26CFEFE5E75D}" name="State1" dataDxfId="5"/>
    <tableColumn id="2" xr3:uid="{BAB9A369-019F-4FA1-BC0A-5BF2461FEEE5}" name="State Abbreviation" dataDxfId="4"/>
    <tableColumn id="3" xr3:uid="{54AC6770-D295-4462-AC91-147E07F5D676}" name="Region" dataDxfId="3"/>
    <tableColumn id="4" xr3:uid="{FA981741-A4BF-4FAE-8CDE-F85F957ECDAD}" name="Total Fast-Track Receipts2" dataDxfId="2"/>
    <tableColumn id="5" xr3:uid="{0D7D0C0B-2628-4880-9749-6467A4E5BA5D}" name="Total DDS Electronic Receipts3" dataDxfId="1"/>
    <tableColumn id="6" xr3:uid="{6ED4B54A-3E21-4D06-AC6B-B9CA85F73803}" name="% FT Receipts" dataDxfId="0">
      <calculatedColumnFormula>D1011/E1011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190214-215E-44DE-8FF8-7DB9DD8B1725}" name="Table2" displayName="Table2" ref="A79:F135" totalsRowShown="0" headerRowDxfId="123" headerRowBorderDxfId="122" tableBorderDxfId="121" totalsRowBorderDxfId="120">
  <autoFilter ref="A79:F135" xr:uid="{B2190214-215E-44DE-8FF8-7DB9DD8B1725}"/>
  <tableColumns count="6">
    <tableColumn id="1" xr3:uid="{24F424E2-97BD-4835-8484-AE16ED615B28}" name="State2"/>
    <tableColumn id="2" xr3:uid="{81BB10E1-8939-49E8-A81E-40FE41F8DF79}" name="State Abbreviation" dataDxfId="119"/>
    <tableColumn id="3" xr3:uid="{D2CA4325-37F4-40BF-BED1-61D623A38527}" name="Region" dataDxfId="118"/>
    <tableColumn id="4" xr3:uid="{F429736D-762B-46A5-BA32-5BDC3DE9AF8F}" name="Total Fast-Track Receipts3" dataDxfId="117"/>
    <tableColumn id="5" xr3:uid="{3969E537-CB2D-4574-8065-9B90D937079D}" name="Total DDS Electronic Receipts4" dataDxfId="116"/>
    <tableColumn id="6" xr3:uid="{0AF1F745-2599-4E7E-9B9F-506ED0576986}" name="% FT Receipts" dataDxfId="1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9ECBC5-2CE9-4A34-AE38-9A8918CC4CA9}" name="Table3" displayName="Table3" ref="A153:F209" totalsRowShown="0" headerRowDxfId="114" headerRowBorderDxfId="113" tableBorderDxfId="112" totalsRowBorderDxfId="111">
  <autoFilter ref="A153:F209" xr:uid="{C69ECBC5-2CE9-4A34-AE38-9A8918CC4CA9}"/>
  <tableColumns count="6">
    <tableColumn id="1" xr3:uid="{877A5107-C715-4C1F-903D-8CA2654EDE96}" name="State2"/>
    <tableColumn id="2" xr3:uid="{10CF70AD-3138-4636-844A-D4A266F3B911}" name="State Abbreviation" dataDxfId="110"/>
    <tableColumn id="3" xr3:uid="{40B2ED0B-837A-4AB3-BE8D-B1081F9FAC9B}" name="Region" dataDxfId="109"/>
    <tableColumn id="4" xr3:uid="{467657AB-BD1F-4392-A45A-DF510BAB210F}" name="Total Fast-Track Receipts3" dataDxfId="108"/>
    <tableColumn id="5" xr3:uid="{EAEF74F3-C151-4CEC-9F95-1B87A6FEF664}" name="Total DDS Electronic Receipts4" dataDxfId="107"/>
    <tableColumn id="6" xr3:uid="{CCD2742F-C095-4A1F-8382-C7458B076D79}" name="% FT Receipts" dataDxfId="106">
      <calculatedColumnFormula>D154/E154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FC73BD-5002-45F7-B3C5-D7BF27B57396}" name="Table4" displayName="Table4" ref="A226:F282" totalsRowShown="0" headerRowDxfId="105" headerRowBorderDxfId="104" tableBorderDxfId="103" totalsRowBorderDxfId="102">
  <autoFilter ref="A226:F282" xr:uid="{22FC73BD-5002-45F7-B3C5-D7BF27B57396}"/>
  <tableColumns count="6">
    <tableColumn id="1" xr3:uid="{6AAF44D7-E681-4040-8AC8-69AD2735FCBD}" name="State2"/>
    <tableColumn id="2" xr3:uid="{ABBCCC9D-0455-4E1F-92E8-9FB14FDEF6E5}" name="State Abbreviation" dataDxfId="101"/>
    <tableColumn id="3" xr3:uid="{7C6139A9-F0C7-4123-9369-D4CEF5662141}" name="Region" dataDxfId="100"/>
    <tableColumn id="4" xr3:uid="{19097047-59A0-4F5A-AB91-E8348D4BBAD6}" name="Total Fast-Track Receipts3" dataDxfId="99"/>
    <tableColumn id="5" xr3:uid="{5999EAD3-39CB-495F-83C2-E7A3C43D46B8}" name="Total DDS Electronic Receipts4" dataDxfId="98"/>
    <tableColumn id="6" xr3:uid="{23E33704-313B-48C5-8F18-F0200007C3CF}" name="% FT Receipts" dataDxfId="9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1D1D846-6B3B-4505-8E22-5EBA1828464A}" name="Table5" displayName="Table5" ref="A299:F355" totalsRowShown="0" headerRowBorderDxfId="96" tableBorderDxfId="95" totalsRowBorderDxfId="94">
  <autoFilter ref="A299:F355" xr:uid="{21D1D846-6B3B-4505-8E22-5EBA1828464A}"/>
  <tableColumns count="6">
    <tableColumn id="1" xr3:uid="{67473EFB-8137-4559-B51F-972413592751}" name="State2"/>
    <tableColumn id="2" xr3:uid="{4ADCFE3C-6C48-4569-9EDA-BBE238FB29E7}" name="State Abbreviation" dataDxfId="93"/>
    <tableColumn id="3" xr3:uid="{ED2E8EBC-5738-443B-BFD6-A6003AC1E66F}" name="Region" dataDxfId="92"/>
    <tableColumn id="4" xr3:uid="{AD17AE27-04CC-48FE-AC02-ADFBDFB0C9A6}" name="Total Fast-Track Receipts3"/>
    <tableColumn id="5" xr3:uid="{E939E45A-BB44-483B-B8A5-37DCC3445618}" name="Total DDS Electronic Receipts4" dataDxfId="91"/>
    <tableColumn id="6" xr3:uid="{78288CE7-C3CD-48D7-B981-874C7CA1855D}" name="% FT Receipts" dataDxfId="90">
      <calculatedColumnFormula>D300/E300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F5636B-1D84-4A2E-871F-D323D7C88215}" name="Table6" displayName="Table6" ref="A378:F434" totalsRowShown="0" headerRowBorderDxfId="89" tableBorderDxfId="88" totalsRowBorderDxfId="87">
  <autoFilter ref="A378:F434" xr:uid="{5EF5636B-1D84-4A2E-871F-D323D7C88215}"/>
  <tableColumns count="6">
    <tableColumn id="1" xr3:uid="{637057C8-0445-4B08-A1F5-028B8FBFBB34}" name="State1" dataDxfId="86"/>
    <tableColumn id="2" xr3:uid="{0FF801FC-B930-4F10-B321-5F7C3DC71AF5}" name="State Abbreviation" dataDxfId="85"/>
    <tableColumn id="3" xr3:uid="{17EB6E4A-E710-4334-AE28-C40D765135DE}" name="Region" dataDxfId="84"/>
    <tableColumn id="4" xr3:uid="{A94DEE5C-9015-4AC2-87C6-B9E1A79829F8}" name="Total Fast-Track Receipts2" dataDxfId="83"/>
    <tableColumn id="5" xr3:uid="{14F9E2E6-8265-4F8F-B65F-AE1294138F22}" name="Total DDS Electronic Receipts3" dataDxfId="82"/>
    <tableColumn id="6" xr3:uid="{294F175A-BACA-42CF-9194-4D58BC1C4019}" name="% FT Receipts" dataDxfId="81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30AFDC-06D2-47C7-83A6-22F3735C05CE}" name="Table7" displayName="Table7" ref="A447:F503" totalsRowShown="0" headerRowBorderDxfId="80" tableBorderDxfId="79" totalsRowBorderDxfId="78">
  <autoFilter ref="A447:F503" xr:uid="{5A30AFDC-06D2-47C7-83A6-22F3735C05CE}"/>
  <tableColumns count="6">
    <tableColumn id="1" xr3:uid="{CE657544-CDCF-4F41-B183-EEE21213BC4F}" name="State2" dataDxfId="77"/>
    <tableColumn id="2" xr3:uid="{C4DA5E8B-71D1-41BA-A564-8B1EA49BE374}" name="State Abbreviation" dataDxfId="76"/>
    <tableColumn id="3" xr3:uid="{DC880551-3E39-4EDA-9613-460C37ED4A6B}" name="Region" dataDxfId="75"/>
    <tableColumn id="4" xr3:uid="{2B651B2B-3346-4549-A9BC-495EE76D6CB2}" name="Total Fast-Track Receipts3" dataDxfId="74"/>
    <tableColumn id="5" xr3:uid="{E2357FFE-2F3D-4815-BC0B-A438CB0CB271}" name="Total DDS Electronic Receipts4" dataDxfId="73"/>
    <tableColumn id="6" xr3:uid="{2E09A486-E9C5-4946-8D8D-106BF31B124A}" name="% FT Receipts" dataDxfId="72">
      <calculatedColumnFormula>D448/E448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D7CA7A-F84C-41FD-80EB-60BF320DD9CF}" name="Table8" displayName="Table8" ref="A518:F574" totalsRowShown="0" headerRowBorderDxfId="71" tableBorderDxfId="70" totalsRowBorderDxfId="69">
  <autoFilter ref="A518:F574" xr:uid="{99D7CA7A-F84C-41FD-80EB-60BF320DD9CF}"/>
  <tableColumns count="6">
    <tableColumn id="1" xr3:uid="{EEDDA086-B4CB-493A-A1D4-22C50F48FF42}" name="State1" dataDxfId="68"/>
    <tableColumn id="2" xr3:uid="{54A3AFA0-E7B0-4292-8BEB-1C6A99C65E2B}" name="State Abbreviation" dataDxfId="67"/>
    <tableColumn id="3" xr3:uid="{B7EE3477-F7CD-4ABA-B37B-7F2F19741561}" name="Region" dataDxfId="66"/>
    <tableColumn id="4" xr3:uid="{82E41491-9EA9-4E6C-B156-B5ADF1BD48A9}" name="Total Fast-Track Receipts2" dataDxfId="65"/>
    <tableColumn id="5" xr3:uid="{4DBFE1B3-D179-4C68-981C-EF4FA4DE499E}" name="Total DDS Electronic Receipts3" dataDxfId="64"/>
    <tableColumn id="6" xr3:uid="{EA9B309F-B28F-4AA2-8B88-E7669A36EC04}" name="% FT Receipts" dataDxfId="63">
      <calculatedColumnFormula>D519/E519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8040BC-0929-4E2B-B241-0867C3F8195F}" name="Table9" displayName="Table9" ref="A589:F644" totalsRowShown="0" headerRowBorderDxfId="62" tableBorderDxfId="61" totalsRowBorderDxfId="60">
  <autoFilter ref="A589:F644" xr:uid="{0C8040BC-0929-4E2B-B241-0867C3F8195F}"/>
  <tableColumns count="6">
    <tableColumn id="1" xr3:uid="{CFB8C660-203F-4CD1-9546-6F8CF38F3FDB}" name="State1" dataDxfId="59"/>
    <tableColumn id="2" xr3:uid="{9DA8CB63-190A-4AF9-92D5-BAF914EFF042}" name="State Abbreviation" dataDxfId="58"/>
    <tableColumn id="3" xr3:uid="{F4CCCA74-7664-4CF9-B812-A203279C5781}" name="Region" dataDxfId="57"/>
    <tableColumn id="4" xr3:uid="{87365C5F-FC60-4B5E-BB9F-BC66F5049E77}" name="Total Fast-Track Receipts2" dataDxfId="56"/>
    <tableColumn id="5" xr3:uid="{F51492C3-812B-42ED-866F-DE01CED907FC}" name="Total DDS Electronic Receipts3" dataDxfId="55"/>
    <tableColumn id="6" xr3:uid="{96EDF46B-5D76-4776-A8B3-B27F3889358F}" name="% FT Receipts" dataDxfId="54">
      <calculatedColumnFormula>D590/E590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19BA-0A03-4018-A7CC-1B15C9CADB12}">
  <dimension ref="A1:R1079"/>
  <sheetViews>
    <sheetView tabSelected="1" view="pageBreakPreview" topLeftCell="A1052" zoomScaleNormal="100" zoomScaleSheetLayoutView="100" workbookViewId="0">
      <selection activeCell="F1065" sqref="F1065"/>
    </sheetView>
  </sheetViews>
  <sheetFormatPr defaultRowHeight="10.199999999999999" x14ac:dyDescent="0.2"/>
  <cols>
    <col min="1" max="1" width="28.7109375" customWidth="1"/>
    <col min="2" max="2" width="28.42578125" style="2" customWidth="1"/>
    <col min="3" max="3" width="24.85546875" style="2" customWidth="1"/>
    <col min="4" max="4" width="39.42578125" customWidth="1"/>
    <col min="5" max="5" width="45.28515625" customWidth="1"/>
    <col min="6" max="6" width="37.7109375" customWidth="1"/>
    <col min="7" max="7" width="4.7109375" customWidth="1"/>
  </cols>
  <sheetData>
    <row r="1" spans="1:6" ht="15.6" x14ac:dyDescent="0.3">
      <c r="A1" s="8" t="s">
        <v>118</v>
      </c>
      <c r="B1" s="9"/>
      <c r="C1" s="9"/>
      <c r="D1" s="10"/>
      <c r="E1" s="7"/>
      <c r="F1" s="7"/>
    </row>
    <row r="2" spans="1:6" ht="15.6" x14ac:dyDescent="0.3">
      <c r="A2" s="8" t="s">
        <v>119</v>
      </c>
      <c r="B2" s="9"/>
      <c r="C2" s="9"/>
      <c r="D2" s="10"/>
      <c r="E2" s="7"/>
      <c r="F2" s="7"/>
    </row>
    <row r="3" spans="1:6" ht="18" x14ac:dyDescent="0.3">
      <c r="A3" s="10" t="s">
        <v>120</v>
      </c>
      <c r="B3" s="9"/>
      <c r="C3" s="9"/>
      <c r="D3" s="10"/>
      <c r="E3" s="7"/>
      <c r="F3" s="7"/>
    </row>
    <row r="4" spans="1:6" ht="15" x14ac:dyDescent="0.25">
      <c r="A4" s="6"/>
      <c r="B4" s="5"/>
      <c r="C4" s="5"/>
      <c r="D4" s="6"/>
    </row>
    <row r="5" spans="1:6" ht="63" customHeight="1" x14ac:dyDescent="0.3">
      <c r="A5" s="116" t="s">
        <v>223</v>
      </c>
      <c r="B5" s="117" t="s">
        <v>115</v>
      </c>
      <c r="C5" s="117" t="s">
        <v>114</v>
      </c>
      <c r="D5" s="76" t="s">
        <v>224</v>
      </c>
      <c r="E5" s="76" t="s">
        <v>225</v>
      </c>
      <c r="F5" s="78" t="s">
        <v>117</v>
      </c>
    </row>
    <row r="6" spans="1:6" ht="15" x14ac:dyDescent="0.2">
      <c r="A6" s="65" t="s">
        <v>79</v>
      </c>
      <c r="B6" s="4" t="s">
        <v>20</v>
      </c>
      <c r="C6" s="3" t="s">
        <v>19</v>
      </c>
      <c r="D6" s="23">
        <v>2508</v>
      </c>
      <c r="E6" s="23">
        <v>74232</v>
      </c>
      <c r="F6" s="66">
        <v>3.3790000000000001E-2</v>
      </c>
    </row>
    <row r="7" spans="1:6" ht="15" x14ac:dyDescent="0.2">
      <c r="A7" s="65" t="s">
        <v>110</v>
      </c>
      <c r="B7" s="4" t="s">
        <v>60</v>
      </c>
      <c r="C7" s="3" t="s">
        <v>59</v>
      </c>
      <c r="D7" s="23">
        <v>266</v>
      </c>
      <c r="E7" s="23">
        <v>4665</v>
      </c>
      <c r="F7" s="66">
        <v>5.7020000000000001E-2</v>
      </c>
    </row>
    <row r="8" spans="1:6" ht="15" x14ac:dyDescent="0.2">
      <c r="A8" s="65" t="s">
        <v>105</v>
      </c>
      <c r="B8" s="4" t="s">
        <v>54</v>
      </c>
      <c r="C8" s="3" t="s">
        <v>53</v>
      </c>
      <c r="D8" s="23">
        <v>1928</v>
      </c>
      <c r="E8" s="23">
        <v>45918</v>
      </c>
      <c r="F8" s="66">
        <v>4.199E-2</v>
      </c>
    </row>
    <row r="9" spans="1:6" ht="17.399999999999999" x14ac:dyDescent="0.25">
      <c r="A9" s="65" t="s">
        <v>122</v>
      </c>
      <c r="B9" s="12" t="s">
        <v>36</v>
      </c>
      <c r="C9" s="3" t="s">
        <v>35</v>
      </c>
      <c r="D9" s="23">
        <v>1519</v>
      </c>
      <c r="E9" s="23">
        <v>49094</v>
      </c>
      <c r="F9" s="66">
        <v>3.0939999999999999E-2</v>
      </c>
    </row>
    <row r="10" spans="1:6" ht="15" x14ac:dyDescent="0.2">
      <c r="A10" s="65" t="s">
        <v>106</v>
      </c>
      <c r="B10" s="4" t="s">
        <v>55</v>
      </c>
      <c r="C10" s="3" t="s">
        <v>53</v>
      </c>
      <c r="D10" s="23">
        <v>11672</v>
      </c>
      <c r="E10" s="23">
        <v>285323</v>
      </c>
      <c r="F10" s="66">
        <v>4.0910000000000002E-2</v>
      </c>
    </row>
    <row r="11" spans="1:6" ht="15" x14ac:dyDescent="0.2">
      <c r="A11" s="65" t="s">
        <v>99</v>
      </c>
      <c r="B11" s="4" t="s">
        <v>47</v>
      </c>
      <c r="C11" s="3" t="s">
        <v>46</v>
      </c>
      <c r="D11" s="23">
        <v>1901</v>
      </c>
      <c r="E11" s="23">
        <v>33709</v>
      </c>
      <c r="F11" s="66">
        <v>5.6390000000000003E-2</v>
      </c>
    </row>
    <row r="12" spans="1:6" ht="15" x14ac:dyDescent="0.2">
      <c r="A12" s="65" t="s">
        <v>66</v>
      </c>
      <c r="B12" s="4" t="s">
        <v>1</v>
      </c>
      <c r="C12" s="3" t="s">
        <v>0</v>
      </c>
      <c r="D12" s="23">
        <v>1222</v>
      </c>
      <c r="E12" s="23">
        <v>26329</v>
      </c>
      <c r="F12" s="66">
        <v>4.641E-2</v>
      </c>
    </row>
    <row r="13" spans="1:6" ht="15" x14ac:dyDescent="0.2">
      <c r="A13" s="65" t="s">
        <v>76</v>
      </c>
      <c r="B13" s="4" t="s">
        <v>14</v>
      </c>
      <c r="C13" s="3" t="s">
        <v>12</v>
      </c>
      <c r="D13" s="23">
        <v>374</v>
      </c>
      <c r="E13" s="23">
        <v>8792</v>
      </c>
      <c r="F13" s="66">
        <v>4.2540000000000001E-2</v>
      </c>
    </row>
    <row r="14" spans="1:6" ht="15" x14ac:dyDescent="0.2">
      <c r="A14" s="65" t="s">
        <v>75</v>
      </c>
      <c r="B14" s="4" t="s">
        <v>13</v>
      </c>
      <c r="C14" s="3" t="s">
        <v>12</v>
      </c>
      <c r="D14" s="23">
        <v>212</v>
      </c>
      <c r="E14" s="23">
        <v>8095</v>
      </c>
      <c r="F14" s="66">
        <v>2.6190000000000001E-2</v>
      </c>
    </row>
    <row r="15" spans="1:6" ht="15" x14ac:dyDescent="0.2">
      <c r="A15" s="65" t="s">
        <v>80</v>
      </c>
      <c r="B15" s="4" t="s">
        <v>21</v>
      </c>
      <c r="C15" s="3" t="s">
        <v>19</v>
      </c>
      <c r="D15" s="23">
        <v>9029</v>
      </c>
      <c r="E15" s="23">
        <v>201065</v>
      </c>
      <c r="F15" s="66">
        <v>4.4909999999999999E-2</v>
      </c>
    </row>
    <row r="16" spans="1:6" ht="15" x14ac:dyDescent="0.2">
      <c r="A16" s="65" t="s">
        <v>81</v>
      </c>
      <c r="B16" s="4" t="s">
        <v>22</v>
      </c>
      <c r="C16" s="3" t="s">
        <v>19</v>
      </c>
      <c r="D16" s="23">
        <v>3637</v>
      </c>
      <c r="E16" s="23">
        <v>107402</v>
      </c>
      <c r="F16" s="66">
        <v>3.3860000000000001E-2</v>
      </c>
    </row>
    <row r="17" spans="1:6" ht="15" x14ac:dyDescent="0.2">
      <c r="A17" s="65" t="s">
        <v>107</v>
      </c>
      <c r="B17" s="4" t="s">
        <v>56</v>
      </c>
      <c r="C17" s="3" t="s">
        <v>53</v>
      </c>
      <c r="D17" s="23">
        <v>67</v>
      </c>
      <c r="E17" s="23">
        <v>860</v>
      </c>
      <c r="F17" s="66">
        <v>7.7909999999999993E-2</v>
      </c>
    </row>
    <row r="18" spans="1:6" ht="15" x14ac:dyDescent="0.2">
      <c r="A18" s="65" t="s">
        <v>108</v>
      </c>
      <c r="B18" s="4" t="s">
        <v>57</v>
      </c>
      <c r="C18" s="3" t="s">
        <v>53</v>
      </c>
      <c r="D18" s="23">
        <v>418</v>
      </c>
      <c r="E18" s="23">
        <v>8221</v>
      </c>
      <c r="F18" s="66">
        <v>5.0849999999999999E-2</v>
      </c>
    </row>
    <row r="19" spans="1:6" ht="15" x14ac:dyDescent="0.2">
      <c r="A19" s="65" t="s">
        <v>111</v>
      </c>
      <c r="B19" s="4" t="s">
        <v>61</v>
      </c>
      <c r="C19" s="3" t="s">
        <v>59</v>
      </c>
      <c r="D19" s="23">
        <v>556</v>
      </c>
      <c r="E19" s="23">
        <v>13374</v>
      </c>
      <c r="F19" s="66">
        <v>4.1570000000000003E-2</v>
      </c>
    </row>
    <row r="20" spans="1:6" ht="15" x14ac:dyDescent="0.2">
      <c r="A20" s="65" t="s">
        <v>86</v>
      </c>
      <c r="B20" s="4" t="s">
        <v>29</v>
      </c>
      <c r="C20" s="3" t="s">
        <v>28</v>
      </c>
      <c r="D20" s="23">
        <v>5501</v>
      </c>
      <c r="E20" s="23">
        <v>108182</v>
      </c>
      <c r="F20" s="66">
        <v>5.0849999999999999E-2</v>
      </c>
    </row>
    <row r="21" spans="1:6" ht="15" x14ac:dyDescent="0.2">
      <c r="A21" s="65" t="s">
        <v>87</v>
      </c>
      <c r="B21" s="4" t="s">
        <v>30</v>
      </c>
      <c r="C21" s="3" t="s">
        <v>28</v>
      </c>
      <c r="D21" s="23">
        <v>3001</v>
      </c>
      <c r="E21" s="23">
        <v>70395</v>
      </c>
      <c r="F21" s="66">
        <v>4.2630000000000001E-2</v>
      </c>
    </row>
    <row r="22" spans="1:6" ht="15" x14ac:dyDescent="0.2">
      <c r="A22" s="65" t="s">
        <v>95</v>
      </c>
      <c r="B22" s="4" t="s">
        <v>42</v>
      </c>
      <c r="C22" s="3" t="s">
        <v>41</v>
      </c>
      <c r="D22" s="23">
        <v>1350</v>
      </c>
      <c r="E22" s="23">
        <v>23770</v>
      </c>
      <c r="F22" s="66">
        <v>5.679E-2</v>
      </c>
    </row>
    <row r="23" spans="1:6" ht="15" x14ac:dyDescent="0.2">
      <c r="A23" s="65" t="s">
        <v>96</v>
      </c>
      <c r="B23" s="4" t="s">
        <v>43</v>
      </c>
      <c r="C23" s="3" t="s">
        <v>41</v>
      </c>
      <c r="D23" s="23">
        <v>1357</v>
      </c>
      <c r="E23" s="23">
        <v>21941</v>
      </c>
      <c r="F23" s="66">
        <v>6.1850000000000002E-2</v>
      </c>
    </row>
    <row r="24" spans="1:6" ht="15" x14ac:dyDescent="0.2">
      <c r="A24" s="65" t="s">
        <v>82</v>
      </c>
      <c r="B24" s="4" t="s">
        <v>23</v>
      </c>
      <c r="C24" s="3" t="s">
        <v>19</v>
      </c>
      <c r="D24" s="23">
        <v>2147</v>
      </c>
      <c r="E24" s="23">
        <v>66496</v>
      </c>
      <c r="F24" s="66">
        <v>3.2289999999999999E-2</v>
      </c>
    </row>
    <row r="25" spans="1:6" ht="15" x14ac:dyDescent="0.2">
      <c r="A25" s="65" t="s">
        <v>92</v>
      </c>
      <c r="B25" s="4" t="s">
        <v>37</v>
      </c>
      <c r="C25" s="3" t="s">
        <v>35</v>
      </c>
      <c r="D25" s="23">
        <v>2556</v>
      </c>
      <c r="E25" s="23">
        <v>68769</v>
      </c>
      <c r="F25" s="66">
        <v>3.7170000000000002E-2</v>
      </c>
    </row>
    <row r="26" spans="1:6" ht="15" x14ac:dyDescent="0.2">
      <c r="A26" s="65" t="s">
        <v>68</v>
      </c>
      <c r="B26" s="4" t="s">
        <v>3</v>
      </c>
      <c r="C26" s="3" t="s">
        <v>0</v>
      </c>
      <c r="D26" s="23">
        <v>584</v>
      </c>
      <c r="E26" s="23">
        <v>14058</v>
      </c>
      <c r="F26" s="66">
        <v>4.1540000000000001E-2</v>
      </c>
    </row>
    <row r="27" spans="1:6" ht="15" x14ac:dyDescent="0.2">
      <c r="A27" s="65" t="s">
        <v>77</v>
      </c>
      <c r="B27" s="4" t="s">
        <v>15</v>
      </c>
      <c r="C27" s="3" t="s">
        <v>12</v>
      </c>
      <c r="D27" s="23">
        <v>2012</v>
      </c>
      <c r="E27" s="23">
        <v>51520</v>
      </c>
      <c r="F27" s="66">
        <v>3.9050000000000001E-2</v>
      </c>
    </row>
    <row r="28" spans="1:6" ht="15" x14ac:dyDescent="0.2">
      <c r="A28" s="65" t="s">
        <v>67</v>
      </c>
      <c r="B28" s="4" t="s">
        <v>2</v>
      </c>
      <c r="C28" s="3" t="s">
        <v>0</v>
      </c>
      <c r="D28" s="23">
        <v>2418</v>
      </c>
      <c r="E28" s="23">
        <v>57283</v>
      </c>
      <c r="F28" s="66">
        <v>4.2209999999999998E-2</v>
      </c>
    </row>
    <row r="29" spans="1:6" ht="15" x14ac:dyDescent="0.2">
      <c r="A29" s="65" t="s">
        <v>88</v>
      </c>
      <c r="B29" s="4" t="s">
        <v>31</v>
      </c>
      <c r="C29" s="3" t="s">
        <v>28</v>
      </c>
      <c r="D29" s="23">
        <v>4587</v>
      </c>
      <c r="E29" s="23">
        <v>115801</v>
      </c>
      <c r="F29" s="66">
        <v>3.9609999999999999E-2</v>
      </c>
    </row>
    <row r="30" spans="1:6" ht="15" x14ac:dyDescent="0.2">
      <c r="A30" s="65" t="s">
        <v>89</v>
      </c>
      <c r="B30" s="4" t="s">
        <v>32</v>
      </c>
      <c r="C30" s="3" t="s">
        <v>28</v>
      </c>
      <c r="D30" s="23">
        <v>2140</v>
      </c>
      <c r="E30" s="23">
        <v>39381</v>
      </c>
      <c r="F30" s="66">
        <v>5.4339999999999999E-2</v>
      </c>
    </row>
    <row r="31" spans="1:6" ht="17.399999999999999" x14ac:dyDescent="0.25">
      <c r="A31" s="65" t="s">
        <v>123</v>
      </c>
      <c r="B31" s="12" t="s">
        <v>24</v>
      </c>
      <c r="C31" s="3" t="s">
        <v>19</v>
      </c>
      <c r="D31" s="23">
        <v>1916</v>
      </c>
      <c r="E31" s="23">
        <v>53020</v>
      </c>
      <c r="F31" s="66">
        <v>3.6139999999999999E-2</v>
      </c>
    </row>
    <row r="32" spans="1:6" ht="15" x14ac:dyDescent="0.2">
      <c r="A32" s="65" t="s">
        <v>97</v>
      </c>
      <c r="B32" s="4" t="s">
        <v>44</v>
      </c>
      <c r="C32" s="3" t="s">
        <v>41</v>
      </c>
      <c r="D32" s="23">
        <v>3165</v>
      </c>
      <c r="E32" s="23">
        <v>81705</v>
      </c>
      <c r="F32" s="66">
        <v>3.8739999999999997E-2</v>
      </c>
    </row>
    <row r="33" spans="1:6" ht="15" x14ac:dyDescent="0.2">
      <c r="A33" s="65" t="s">
        <v>100</v>
      </c>
      <c r="B33" s="4" t="s">
        <v>48</v>
      </c>
      <c r="C33" s="3" t="s">
        <v>46</v>
      </c>
      <c r="D33" s="23">
        <v>364</v>
      </c>
      <c r="E33" s="23">
        <v>8200</v>
      </c>
      <c r="F33" s="66">
        <v>4.4389999999999999E-2</v>
      </c>
    </row>
    <row r="34" spans="1:6" ht="15" x14ac:dyDescent="0.2">
      <c r="A34" s="65" t="s">
        <v>98</v>
      </c>
      <c r="B34" s="4" t="s">
        <v>45</v>
      </c>
      <c r="C34" s="3" t="s">
        <v>41</v>
      </c>
      <c r="D34" s="23">
        <v>659</v>
      </c>
      <c r="E34" s="23">
        <v>12641</v>
      </c>
      <c r="F34" s="66">
        <v>5.2130000000000003E-2</v>
      </c>
    </row>
    <row r="35" spans="1:6" ht="15" x14ac:dyDescent="0.2">
      <c r="A35" s="65" t="s">
        <v>109</v>
      </c>
      <c r="B35" s="4" t="s">
        <v>58</v>
      </c>
      <c r="C35" s="3" t="s">
        <v>53</v>
      </c>
      <c r="D35" s="23">
        <v>1001</v>
      </c>
      <c r="E35" s="23">
        <v>18140</v>
      </c>
      <c r="F35" s="66">
        <v>5.518E-2</v>
      </c>
    </row>
    <row r="36" spans="1:6" ht="15" x14ac:dyDescent="0.2">
      <c r="A36" s="65" t="s">
        <v>69</v>
      </c>
      <c r="B36" s="4" t="s">
        <v>4</v>
      </c>
      <c r="C36" s="3" t="s">
        <v>0</v>
      </c>
      <c r="D36" s="23">
        <v>444</v>
      </c>
      <c r="E36" s="23">
        <v>10236</v>
      </c>
      <c r="F36" s="66">
        <v>4.3380000000000002E-2</v>
      </c>
    </row>
    <row r="37" spans="1:6" ht="15" x14ac:dyDescent="0.2">
      <c r="A37" s="65" t="s">
        <v>72</v>
      </c>
      <c r="B37" s="4" t="s">
        <v>8</v>
      </c>
      <c r="C37" s="3" t="s">
        <v>7</v>
      </c>
      <c r="D37" s="23">
        <v>3307</v>
      </c>
      <c r="E37" s="23">
        <v>52053</v>
      </c>
      <c r="F37" s="66">
        <v>6.3530000000000003E-2</v>
      </c>
    </row>
    <row r="38" spans="1:6" ht="15" x14ac:dyDescent="0.2">
      <c r="A38" s="65" t="s">
        <v>93</v>
      </c>
      <c r="B38" s="4" t="s">
        <v>38</v>
      </c>
      <c r="C38" s="3" t="s">
        <v>35</v>
      </c>
      <c r="D38" s="23">
        <v>888</v>
      </c>
      <c r="E38" s="23">
        <v>21381</v>
      </c>
      <c r="F38" s="66">
        <v>4.1529999999999997E-2</v>
      </c>
    </row>
    <row r="39" spans="1:6" ht="15" x14ac:dyDescent="0.2">
      <c r="A39" s="65" t="s">
        <v>7</v>
      </c>
      <c r="B39" s="4" t="s">
        <v>9</v>
      </c>
      <c r="C39" s="3" t="s">
        <v>7</v>
      </c>
      <c r="D39" s="23">
        <v>8589</v>
      </c>
      <c r="E39" s="23">
        <v>173870</v>
      </c>
      <c r="F39" s="66">
        <v>4.9399999999999999E-2</v>
      </c>
    </row>
    <row r="40" spans="1:6" ht="15" x14ac:dyDescent="0.2">
      <c r="A40" s="65" t="s">
        <v>83</v>
      </c>
      <c r="B40" s="4" t="s">
        <v>25</v>
      </c>
      <c r="C40" s="3" t="s">
        <v>19</v>
      </c>
      <c r="D40" s="23">
        <v>4420</v>
      </c>
      <c r="E40" s="23">
        <v>107053</v>
      </c>
      <c r="F40" s="66">
        <v>4.129E-2</v>
      </c>
    </row>
    <row r="41" spans="1:6" ht="15" x14ac:dyDescent="0.2">
      <c r="A41" s="65" t="s">
        <v>101</v>
      </c>
      <c r="B41" s="4" t="s">
        <v>49</v>
      </c>
      <c r="C41" s="3" t="s">
        <v>46</v>
      </c>
      <c r="D41" s="23">
        <v>252</v>
      </c>
      <c r="E41" s="23">
        <v>3843</v>
      </c>
      <c r="F41" s="66">
        <v>6.5570000000000003E-2</v>
      </c>
    </row>
    <row r="42" spans="1:6" ht="15" x14ac:dyDescent="0.2">
      <c r="A42" s="65" t="s">
        <v>90</v>
      </c>
      <c r="B42" s="4" t="s">
        <v>33</v>
      </c>
      <c r="C42" s="3" t="s">
        <v>28</v>
      </c>
      <c r="D42" s="23">
        <v>4904</v>
      </c>
      <c r="E42" s="23">
        <v>132806</v>
      </c>
      <c r="F42" s="66">
        <v>3.6929999999999998E-2</v>
      </c>
    </row>
    <row r="43" spans="1:6" ht="17.399999999999999" x14ac:dyDescent="0.25">
      <c r="A43" s="65" t="s">
        <v>183</v>
      </c>
      <c r="B43" s="12" t="s">
        <v>39</v>
      </c>
      <c r="C43" s="3" t="s">
        <v>35</v>
      </c>
      <c r="D43" s="23">
        <v>1633</v>
      </c>
      <c r="E43" s="23">
        <v>44787</v>
      </c>
      <c r="F43" s="66">
        <v>3.6459999999999999E-2</v>
      </c>
    </row>
    <row r="44" spans="1:6" ht="15" x14ac:dyDescent="0.2">
      <c r="A44" s="65" t="s">
        <v>112</v>
      </c>
      <c r="B44" s="4" t="s">
        <v>62</v>
      </c>
      <c r="C44" s="3" t="s">
        <v>59</v>
      </c>
      <c r="D44" s="23">
        <v>1531</v>
      </c>
      <c r="E44" s="23">
        <v>33616</v>
      </c>
      <c r="F44" s="66">
        <v>4.5539999999999997E-2</v>
      </c>
    </row>
    <row r="45" spans="1:6" ht="15" x14ac:dyDescent="0.2">
      <c r="A45" s="65" t="s">
        <v>116</v>
      </c>
      <c r="B45" s="4" t="s">
        <v>16</v>
      </c>
      <c r="C45" s="3" t="s">
        <v>12</v>
      </c>
      <c r="D45" s="23">
        <v>5235</v>
      </c>
      <c r="E45" s="23">
        <v>129630</v>
      </c>
      <c r="F45" s="66">
        <v>4.0379999999999999E-2</v>
      </c>
    </row>
    <row r="46" spans="1:6" ht="15" x14ac:dyDescent="0.2">
      <c r="A46" s="65" t="s">
        <v>73</v>
      </c>
      <c r="B46" s="4" t="s">
        <v>10</v>
      </c>
      <c r="C46" s="3" t="s">
        <v>7</v>
      </c>
      <c r="D46" s="23">
        <v>526</v>
      </c>
      <c r="E46" s="23">
        <v>25639</v>
      </c>
      <c r="F46" s="66">
        <v>2.052E-2</v>
      </c>
    </row>
    <row r="47" spans="1:6" ht="15" x14ac:dyDescent="0.2">
      <c r="A47" s="65" t="s">
        <v>70</v>
      </c>
      <c r="B47" s="4" t="s">
        <v>5</v>
      </c>
      <c r="C47" s="3" t="s">
        <v>0</v>
      </c>
      <c r="D47" s="23">
        <v>498</v>
      </c>
      <c r="E47" s="23">
        <v>11202</v>
      </c>
      <c r="F47" s="66">
        <v>4.446E-2</v>
      </c>
    </row>
    <row r="48" spans="1:6" ht="15" x14ac:dyDescent="0.2">
      <c r="A48" s="65" t="s">
        <v>84</v>
      </c>
      <c r="B48" s="4" t="s">
        <v>26</v>
      </c>
      <c r="C48" s="3" t="s">
        <v>19</v>
      </c>
      <c r="D48" s="23">
        <v>2272</v>
      </c>
      <c r="E48" s="23">
        <v>51401</v>
      </c>
      <c r="F48" s="66">
        <v>4.4200000000000003E-2</v>
      </c>
    </row>
    <row r="49" spans="1:6" ht="15" x14ac:dyDescent="0.2">
      <c r="A49" s="65" t="s">
        <v>102</v>
      </c>
      <c r="B49" s="4" t="s">
        <v>50</v>
      </c>
      <c r="C49" s="3" t="s">
        <v>46</v>
      </c>
      <c r="D49" s="23">
        <v>364</v>
      </c>
      <c r="E49" s="23">
        <v>6015</v>
      </c>
      <c r="F49" s="66">
        <v>6.0519999999999997E-2</v>
      </c>
    </row>
    <row r="50" spans="1:6" ht="15" x14ac:dyDescent="0.2">
      <c r="A50" s="65" t="s">
        <v>85</v>
      </c>
      <c r="B50" s="4" t="s">
        <v>27</v>
      </c>
      <c r="C50" s="3" t="s">
        <v>19</v>
      </c>
      <c r="D50" s="23">
        <v>3330</v>
      </c>
      <c r="E50" s="23">
        <v>84540</v>
      </c>
      <c r="F50" s="66">
        <v>3.9390000000000001E-2</v>
      </c>
    </row>
    <row r="51" spans="1:6" ht="15" x14ac:dyDescent="0.2">
      <c r="A51" s="65" t="s">
        <v>94</v>
      </c>
      <c r="B51" s="4" t="s">
        <v>40</v>
      </c>
      <c r="C51" s="3" t="s">
        <v>35</v>
      </c>
      <c r="D51" s="23">
        <v>9336</v>
      </c>
      <c r="E51" s="23">
        <v>239951</v>
      </c>
      <c r="F51" s="66">
        <v>3.891E-2</v>
      </c>
    </row>
    <row r="52" spans="1:6" ht="15" x14ac:dyDescent="0.2">
      <c r="A52" s="65" t="s">
        <v>103</v>
      </c>
      <c r="B52" s="4" t="s">
        <v>51</v>
      </c>
      <c r="C52" s="3" t="s">
        <v>46</v>
      </c>
      <c r="D52" s="23">
        <v>838</v>
      </c>
      <c r="E52" s="23">
        <v>14220</v>
      </c>
      <c r="F52" s="66">
        <v>5.8930000000000003E-2</v>
      </c>
    </row>
    <row r="53" spans="1:6" ht="15" x14ac:dyDescent="0.2">
      <c r="A53" s="65" t="s">
        <v>71</v>
      </c>
      <c r="B53" s="4" t="s">
        <v>6</v>
      </c>
      <c r="C53" s="3" t="s">
        <v>0</v>
      </c>
      <c r="D53" s="23">
        <v>346</v>
      </c>
      <c r="E53" s="23">
        <v>5479</v>
      </c>
      <c r="F53" s="66">
        <v>6.3149999999999998E-2</v>
      </c>
    </row>
    <row r="54" spans="1:6" ht="15" x14ac:dyDescent="0.2">
      <c r="A54" s="65" t="s">
        <v>74</v>
      </c>
      <c r="B54" s="4" t="s">
        <v>11</v>
      </c>
      <c r="C54" s="3" t="s">
        <v>7</v>
      </c>
      <c r="D54" s="23">
        <v>22</v>
      </c>
      <c r="E54" s="23">
        <v>348</v>
      </c>
      <c r="F54" s="66">
        <v>6.3219999999999998E-2</v>
      </c>
    </row>
    <row r="55" spans="1:6" ht="17.399999999999999" x14ac:dyDescent="0.25">
      <c r="A55" s="65" t="s">
        <v>124</v>
      </c>
      <c r="B55" s="12" t="s">
        <v>17</v>
      </c>
      <c r="C55" s="3" t="s">
        <v>12</v>
      </c>
      <c r="D55" s="23">
        <v>3338</v>
      </c>
      <c r="E55" s="23">
        <v>65289</v>
      </c>
      <c r="F55" s="66">
        <v>5.1130000000000002E-2</v>
      </c>
    </row>
    <row r="56" spans="1:6" ht="15" x14ac:dyDescent="0.2">
      <c r="A56" s="65" t="s">
        <v>113</v>
      </c>
      <c r="B56" s="4" t="s">
        <v>63</v>
      </c>
      <c r="C56" s="3" t="s">
        <v>59</v>
      </c>
      <c r="D56" s="23">
        <v>2478</v>
      </c>
      <c r="E56" s="23">
        <v>53778</v>
      </c>
      <c r="F56" s="66">
        <v>4.6080000000000003E-2</v>
      </c>
    </row>
    <row r="57" spans="1:6" ht="15" x14ac:dyDescent="0.2">
      <c r="A57" s="65" t="s">
        <v>78</v>
      </c>
      <c r="B57" s="4" t="s">
        <v>18</v>
      </c>
      <c r="C57" s="3" t="s">
        <v>12</v>
      </c>
      <c r="D57" s="23">
        <v>1008</v>
      </c>
      <c r="E57" s="23">
        <v>26398</v>
      </c>
      <c r="F57" s="66">
        <v>3.8179999999999999E-2</v>
      </c>
    </row>
    <row r="58" spans="1:6" ht="15" x14ac:dyDescent="0.2">
      <c r="A58" s="65" t="s">
        <v>91</v>
      </c>
      <c r="B58" s="4" t="s">
        <v>34</v>
      </c>
      <c r="C58" s="3" t="s">
        <v>28</v>
      </c>
      <c r="D58" s="23">
        <v>2677</v>
      </c>
      <c r="E58" s="23">
        <v>50474</v>
      </c>
      <c r="F58" s="66">
        <v>5.3039999999999997E-2</v>
      </c>
    </row>
    <row r="59" spans="1:6" ht="15" x14ac:dyDescent="0.2">
      <c r="A59" s="65" t="s">
        <v>104</v>
      </c>
      <c r="B59" s="4" t="s">
        <v>52</v>
      </c>
      <c r="C59" s="3" t="s">
        <v>46</v>
      </c>
      <c r="D59" s="23">
        <v>267</v>
      </c>
      <c r="E59" s="23">
        <v>3688</v>
      </c>
      <c r="F59" s="66">
        <v>7.2400000000000006E-2</v>
      </c>
    </row>
    <row r="60" spans="1:6" ht="30.75" customHeight="1" x14ac:dyDescent="0.2">
      <c r="A60" s="65" t="s">
        <v>64</v>
      </c>
      <c r="B60" s="4" t="s">
        <v>65</v>
      </c>
      <c r="C60" s="3"/>
      <c r="D60" s="23">
        <v>350</v>
      </c>
      <c r="E60" s="23">
        <v>9749</v>
      </c>
      <c r="F60" s="66">
        <v>3.5900000000000001E-2</v>
      </c>
    </row>
    <row r="61" spans="1:6" ht="18" x14ac:dyDescent="0.2">
      <c r="A61" s="67" t="s">
        <v>121</v>
      </c>
      <c r="B61" s="68"/>
      <c r="C61" s="69"/>
      <c r="D61" s="70">
        <v>128920</v>
      </c>
      <c r="E61" s="70">
        <v>3035827</v>
      </c>
      <c r="F61" s="71">
        <f>ROUND(D61/E61,5)</f>
        <v>4.2470000000000001E-2</v>
      </c>
    </row>
    <row r="62" spans="1:6" ht="8.25" customHeight="1" x14ac:dyDescent="0.2"/>
    <row r="63" spans="1:6" s="24" customFormat="1" ht="12" customHeight="1" x14ac:dyDescent="0.2">
      <c r="A63" s="18" t="s">
        <v>126</v>
      </c>
      <c r="B63" s="19"/>
      <c r="C63" s="19"/>
      <c r="D63" s="19"/>
      <c r="E63" s="19"/>
      <c r="F63" s="19"/>
    </row>
    <row r="64" spans="1:6" s="24" customFormat="1" ht="12" customHeight="1" x14ac:dyDescent="0.2">
      <c r="A64" s="19" t="s">
        <v>129</v>
      </c>
      <c r="B64" s="19"/>
      <c r="C64" s="19"/>
      <c r="D64" s="19"/>
      <c r="E64" s="19"/>
      <c r="F64" s="19"/>
    </row>
    <row r="65" spans="1:18" s="24" customFormat="1" ht="12" customHeight="1" x14ac:dyDescent="0.2">
      <c r="A65" s="19" t="s">
        <v>130</v>
      </c>
      <c r="B65" s="19"/>
      <c r="C65" s="19"/>
      <c r="D65" s="19"/>
      <c r="E65" s="19"/>
      <c r="F65" s="19"/>
    </row>
    <row r="66" spans="1:18" s="24" customFormat="1" ht="12" customHeight="1" x14ac:dyDescent="0.2">
      <c r="A66" s="20" t="s">
        <v>131</v>
      </c>
      <c r="B66" s="19"/>
      <c r="C66" s="19"/>
      <c r="D66" s="19"/>
      <c r="E66" s="19"/>
      <c r="F66" s="19"/>
    </row>
    <row r="67" spans="1:18" s="24" customFormat="1" ht="12" customHeight="1" x14ac:dyDescent="0.2">
      <c r="A67" s="11" t="s">
        <v>125</v>
      </c>
      <c r="B67" s="19"/>
      <c r="C67" s="19"/>
      <c r="D67" s="21"/>
      <c r="E67" s="21"/>
      <c r="F67" s="19"/>
      <c r="G67" s="19"/>
      <c r="P67" s="19"/>
      <c r="Q67" s="19"/>
      <c r="R67" s="19"/>
    </row>
    <row r="68" spans="1:18" s="24" customFormat="1" ht="12" customHeight="1" x14ac:dyDescent="0.2">
      <c r="A68" s="11" t="s">
        <v>185</v>
      </c>
      <c r="B68" s="19"/>
      <c r="C68" s="19"/>
      <c r="D68" s="21"/>
      <c r="E68" s="21"/>
      <c r="F68" s="19"/>
      <c r="G68" s="19"/>
      <c r="P68" s="19"/>
      <c r="Q68" s="19"/>
      <c r="R68" s="19"/>
    </row>
    <row r="69" spans="1:18" s="24" customFormat="1" ht="12" customHeight="1" x14ac:dyDescent="0.2">
      <c r="A69" s="19" t="s">
        <v>127</v>
      </c>
      <c r="B69" s="19"/>
      <c r="C69" s="19"/>
      <c r="D69" s="19"/>
      <c r="E69" s="19"/>
      <c r="F69" s="19"/>
      <c r="G69" s="19"/>
      <c r="P69" s="19"/>
      <c r="Q69" s="19"/>
      <c r="R69" s="19"/>
    </row>
    <row r="70" spans="1:18" s="24" customFormat="1" ht="12" customHeight="1" x14ac:dyDescent="0.2">
      <c r="A70" s="20" t="s">
        <v>132</v>
      </c>
      <c r="B70" s="19"/>
      <c r="C70" s="19"/>
      <c r="D70" s="19"/>
      <c r="E70" s="19"/>
      <c r="F70" s="19"/>
      <c r="G70" s="19"/>
      <c r="P70" s="19"/>
      <c r="Q70" s="19"/>
      <c r="R70" s="19"/>
    </row>
    <row r="71" spans="1:18" s="24" customFormat="1" ht="12" customHeight="1" x14ac:dyDescent="0.2">
      <c r="A71" s="22" t="s">
        <v>133</v>
      </c>
      <c r="B71" s="19"/>
      <c r="C71" s="19"/>
      <c r="D71" s="19"/>
      <c r="E71" s="19"/>
      <c r="F71" s="19"/>
      <c r="G71" s="19"/>
      <c r="P71" s="19"/>
      <c r="Q71" s="19"/>
      <c r="R71" s="19"/>
    </row>
    <row r="72" spans="1:18" s="24" customFormat="1" ht="12" customHeight="1" x14ac:dyDescent="0.2">
      <c r="A72" s="22" t="s">
        <v>128</v>
      </c>
      <c r="B72" s="19"/>
      <c r="C72" s="19"/>
      <c r="D72" s="19"/>
      <c r="E72" s="19"/>
      <c r="F72" s="19"/>
      <c r="G72" s="19"/>
      <c r="P72" s="19"/>
      <c r="Q72" s="19"/>
      <c r="R72" s="19"/>
    </row>
    <row r="73" spans="1:18" s="24" customFormat="1" ht="12" customHeight="1" x14ac:dyDescent="0.2">
      <c r="A73" s="22"/>
      <c r="B73" s="19"/>
      <c r="C73" s="19"/>
      <c r="D73" s="19"/>
      <c r="E73" s="19"/>
      <c r="F73" s="19"/>
      <c r="G73" s="19"/>
      <c r="P73" s="19"/>
      <c r="Q73" s="19"/>
      <c r="R73" s="19"/>
    </row>
    <row r="74" spans="1:18" s="24" customFormat="1" ht="12" customHeight="1" x14ac:dyDescent="0.2">
      <c r="A74" s="22"/>
      <c r="B74" s="19"/>
      <c r="C74" s="19"/>
      <c r="D74" s="19"/>
      <c r="E74" s="19"/>
      <c r="F74" s="19"/>
      <c r="G74" s="19"/>
      <c r="P74" s="19"/>
      <c r="Q74" s="19"/>
      <c r="R74" s="19"/>
    </row>
    <row r="75" spans="1:18" ht="15.6" x14ac:dyDescent="0.3">
      <c r="A75" s="8" t="s">
        <v>118</v>
      </c>
      <c r="B75" s="9"/>
      <c r="C75" s="9"/>
      <c r="D75" s="10"/>
      <c r="E75" s="7"/>
      <c r="F75" s="13"/>
    </row>
    <row r="76" spans="1:18" ht="15.6" x14ac:dyDescent="0.3">
      <c r="A76" s="8" t="s">
        <v>119</v>
      </c>
      <c r="B76" s="9"/>
      <c r="C76" s="9"/>
      <c r="D76" s="10"/>
      <c r="E76" s="7"/>
      <c r="F76" s="13"/>
    </row>
    <row r="77" spans="1:18" ht="18" x14ac:dyDescent="0.3">
      <c r="A77" s="10" t="s">
        <v>134</v>
      </c>
      <c r="B77" s="9"/>
      <c r="C77" s="9"/>
      <c r="D77" s="10"/>
      <c r="E77" s="7"/>
      <c r="F77" s="13"/>
    </row>
    <row r="78" spans="1:18" x14ac:dyDescent="0.2">
      <c r="B78"/>
      <c r="C78"/>
      <c r="F78" s="13"/>
    </row>
    <row r="79" spans="1:18" ht="18" x14ac:dyDescent="0.3">
      <c r="A79" s="75" t="s">
        <v>135</v>
      </c>
      <c r="B79" s="76" t="s">
        <v>115</v>
      </c>
      <c r="C79" s="77" t="s">
        <v>114</v>
      </c>
      <c r="D79" s="76" t="s">
        <v>136</v>
      </c>
      <c r="E79" s="78" t="s">
        <v>137</v>
      </c>
      <c r="F79" s="79" t="s">
        <v>138</v>
      </c>
      <c r="H79" s="1"/>
      <c r="I79" s="1"/>
      <c r="J79" s="1"/>
      <c r="K79" s="1"/>
      <c r="L79" s="1"/>
      <c r="M79" s="1"/>
    </row>
    <row r="80" spans="1:18" ht="15" x14ac:dyDescent="0.2">
      <c r="A80" s="72" t="s">
        <v>79</v>
      </c>
      <c r="B80" s="14" t="s">
        <v>20</v>
      </c>
      <c r="C80" s="17" t="s">
        <v>19</v>
      </c>
      <c r="D80" s="15">
        <v>2876</v>
      </c>
      <c r="E80" s="16">
        <v>77661</v>
      </c>
      <c r="F80" s="74">
        <v>3.703E-2</v>
      </c>
    </row>
    <row r="81" spans="1:6" ht="15" x14ac:dyDescent="0.2">
      <c r="A81" s="73" t="s">
        <v>110</v>
      </c>
      <c r="B81" s="14" t="s">
        <v>60</v>
      </c>
      <c r="C81" s="17" t="s">
        <v>59</v>
      </c>
      <c r="D81" s="15">
        <v>461</v>
      </c>
      <c r="E81" s="16">
        <v>5177</v>
      </c>
      <c r="F81" s="74">
        <v>8.9050000000000004E-2</v>
      </c>
    </row>
    <row r="82" spans="1:6" ht="15" x14ac:dyDescent="0.2">
      <c r="A82" s="73" t="s">
        <v>105</v>
      </c>
      <c r="B82" s="14" t="s">
        <v>54</v>
      </c>
      <c r="C82" s="17" t="s">
        <v>53</v>
      </c>
      <c r="D82" s="15">
        <v>2466</v>
      </c>
      <c r="E82" s="16">
        <v>47132</v>
      </c>
      <c r="F82" s="74">
        <v>5.2319999999999998E-2</v>
      </c>
    </row>
    <row r="83" spans="1:6" ht="17.399999999999999" x14ac:dyDescent="0.2">
      <c r="A83" s="72" t="s">
        <v>139</v>
      </c>
      <c r="B83" s="14" t="s">
        <v>36</v>
      </c>
      <c r="C83" s="17" t="s">
        <v>35</v>
      </c>
      <c r="D83" s="15">
        <v>1718</v>
      </c>
      <c r="E83" s="16">
        <v>46837</v>
      </c>
      <c r="F83" s="74">
        <v>3.6679999999999997E-2</v>
      </c>
    </row>
    <row r="84" spans="1:6" ht="15" x14ac:dyDescent="0.2">
      <c r="A84" s="73" t="s">
        <v>106</v>
      </c>
      <c r="B84" s="14" t="s">
        <v>55</v>
      </c>
      <c r="C84" s="17" t="s">
        <v>53</v>
      </c>
      <c r="D84" s="15">
        <v>14392</v>
      </c>
      <c r="E84" s="16">
        <v>301611</v>
      </c>
      <c r="F84" s="74">
        <v>4.7719999999999999E-2</v>
      </c>
    </row>
    <row r="85" spans="1:6" ht="15" x14ac:dyDescent="0.2">
      <c r="A85" s="72" t="s">
        <v>99</v>
      </c>
      <c r="B85" s="14" t="s">
        <v>47</v>
      </c>
      <c r="C85" s="17" t="s">
        <v>46</v>
      </c>
      <c r="D85" s="15">
        <v>2375</v>
      </c>
      <c r="E85" s="16">
        <v>36245</v>
      </c>
      <c r="F85" s="74">
        <v>6.5530000000000005E-2</v>
      </c>
    </row>
    <row r="86" spans="1:6" ht="15" x14ac:dyDescent="0.2">
      <c r="A86" s="72" t="s">
        <v>66</v>
      </c>
      <c r="B86" s="14" t="s">
        <v>1</v>
      </c>
      <c r="C86" s="17" t="s">
        <v>0</v>
      </c>
      <c r="D86" s="15">
        <v>1410</v>
      </c>
      <c r="E86" s="16">
        <v>26850</v>
      </c>
      <c r="F86" s="74">
        <v>5.2510000000000001E-2</v>
      </c>
    </row>
    <row r="87" spans="1:6" ht="15" x14ac:dyDescent="0.2">
      <c r="A87" s="73" t="s">
        <v>76</v>
      </c>
      <c r="B87" s="14" t="s">
        <v>14</v>
      </c>
      <c r="C87" s="17" t="s">
        <v>12</v>
      </c>
      <c r="D87" s="15">
        <v>368</v>
      </c>
      <c r="E87" s="16">
        <v>8716</v>
      </c>
      <c r="F87" s="74">
        <v>4.2220000000000001E-2</v>
      </c>
    </row>
    <row r="88" spans="1:6" ht="15" x14ac:dyDescent="0.2">
      <c r="A88" s="73" t="s">
        <v>75</v>
      </c>
      <c r="B88" s="14" t="s">
        <v>13</v>
      </c>
      <c r="C88" s="17" t="s">
        <v>12</v>
      </c>
      <c r="D88" s="15">
        <v>298</v>
      </c>
      <c r="E88" s="16">
        <v>8480</v>
      </c>
      <c r="F88" s="74">
        <v>3.5139999999999998E-2</v>
      </c>
    </row>
    <row r="89" spans="1:6" ht="15" x14ac:dyDescent="0.2">
      <c r="A89" s="72" t="s">
        <v>80</v>
      </c>
      <c r="B89" s="14" t="s">
        <v>21</v>
      </c>
      <c r="C89" s="17" t="s">
        <v>19</v>
      </c>
      <c r="D89" s="15">
        <v>10839</v>
      </c>
      <c r="E89" s="16">
        <v>211948</v>
      </c>
      <c r="F89" s="74">
        <v>5.1139999999999998E-2</v>
      </c>
    </row>
    <row r="90" spans="1:6" ht="15" x14ac:dyDescent="0.2">
      <c r="A90" s="72" t="s">
        <v>81</v>
      </c>
      <c r="B90" s="14" t="s">
        <v>22</v>
      </c>
      <c r="C90" s="17" t="s">
        <v>19</v>
      </c>
      <c r="D90" s="15">
        <v>3685</v>
      </c>
      <c r="E90" s="16">
        <v>109396</v>
      </c>
      <c r="F90" s="74">
        <v>3.3680000000000002E-2</v>
      </c>
    </row>
    <row r="91" spans="1:6" ht="15" x14ac:dyDescent="0.2">
      <c r="A91" s="73" t="s">
        <v>107</v>
      </c>
      <c r="B91" s="14" t="s">
        <v>56</v>
      </c>
      <c r="C91" s="17" t="s">
        <v>53</v>
      </c>
      <c r="D91" s="15">
        <v>68</v>
      </c>
      <c r="E91" s="16">
        <v>1019</v>
      </c>
      <c r="F91" s="74">
        <v>6.6729999999999998E-2</v>
      </c>
    </row>
    <row r="92" spans="1:6" ht="15" x14ac:dyDescent="0.2">
      <c r="A92" s="73" t="s">
        <v>108</v>
      </c>
      <c r="B92" s="14" t="s">
        <v>57</v>
      </c>
      <c r="C92" s="17" t="s">
        <v>53</v>
      </c>
      <c r="D92" s="15">
        <v>436</v>
      </c>
      <c r="E92" s="16">
        <v>8753</v>
      </c>
      <c r="F92" s="74">
        <v>4.981E-2</v>
      </c>
    </row>
    <row r="93" spans="1:6" ht="15" x14ac:dyDescent="0.2">
      <c r="A93" s="73" t="s">
        <v>111</v>
      </c>
      <c r="B93" s="14" t="s">
        <v>61</v>
      </c>
      <c r="C93" s="17" t="s">
        <v>59</v>
      </c>
      <c r="D93" s="15">
        <v>631</v>
      </c>
      <c r="E93" s="16">
        <v>13350</v>
      </c>
      <c r="F93" s="74">
        <v>4.727E-2</v>
      </c>
    </row>
    <row r="94" spans="1:6" ht="15" x14ac:dyDescent="0.2">
      <c r="A94" s="72" t="s">
        <v>86</v>
      </c>
      <c r="B94" s="14" t="s">
        <v>29</v>
      </c>
      <c r="C94" s="17" t="s">
        <v>28</v>
      </c>
      <c r="D94" s="15">
        <v>6188</v>
      </c>
      <c r="E94" s="16">
        <v>108065</v>
      </c>
      <c r="F94" s="74">
        <v>5.7259999999999998E-2</v>
      </c>
    </row>
    <row r="95" spans="1:6" ht="15" x14ac:dyDescent="0.2">
      <c r="A95" s="72" t="s">
        <v>87</v>
      </c>
      <c r="B95" s="14" t="s">
        <v>30</v>
      </c>
      <c r="C95" s="17" t="s">
        <v>28</v>
      </c>
      <c r="D95" s="15">
        <v>3469</v>
      </c>
      <c r="E95" s="16">
        <v>72287</v>
      </c>
      <c r="F95" s="74">
        <v>4.7989999999999998E-2</v>
      </c>
    </row>
    <row r="96" spans="1:6" ht="15" x14ac:dyDescent="0.2">
      <c r="A96" s="73" t="s">
        <v>95</v>
      </c>
      <c r="B96" s="14" t="s">
        <v>42</v>
      </c>
      <c r="C96" s="17" t="s">
        <v>41</v>
      </c>
      <c r="D96" s="15">
        <v>1489</v>
      </c>
      <c r="E96" s="16">
        <v>24320</v>
      </c>
      <c r="F96" s="74">
        <v>6.123E-2</v>
      </c>
    </row>
    <row r="97" spans="1:6" ht="15" x14ac:dyDescent="0.2">
      <c r="A97" s="73" t="s">
        <v>140</v>
      </c>
      <c r="B97" s="14" t="s">
        <v>43</v>
      </c>
      <c r="C97" s="17" t="s">
        <v>41</v>
      </c>
      <c r="D97" s="15">
        <v>1352</v>
      </c>
      <c r="E97" s="16">
        <v>18218</v>
      </c>
      <c r="F97" s="74">
        <v>7.4209999999999998E-2</v>
      </c>
    </row>
    <row r="98" spans="1:6" ht="15" x14ac:dyDescent="0.2">
      <c r="A98" s="72" t="s">
        <v>82</v>
      </c>
      <c r="B98" s="14" t="s">
        <v>23</v>
      </c>
      <c r="C98" s="17" t="s">
        <v>19</v>
      </c>
      <c r="D98" s="15">
        <v>2359</v>
      </c>
      <c r="E98" s="16">
        <v>66187</v>
      </c>
      <c r="F98" s="74">
        <v>3.5639999999999998E-2</v>
      </c>
    </row>
    <row r="99" spans="1:6" ht="15" x14ac:dyDescent="0.2">
      <c r="A99" s="72" t="s">
        <v>92</v>
      </c>
      <c r="B99" s="14" t="s">
        <v>37</v>
      </c>
      <c r="C99" s="17" t="s">
        <v>35</v>
      </c>
      <c r="D99" s="15">
        <v>2777</v>
      </c>
      <c r="E99" s="16">
        <v>70028</v>
      </c>
      <c r="F99" s="74">
        <v>3.9660000000000001E-2</v>
      </c>
    </row>
    <row r="100" spans="1:6" ht="15" x14ac:dyDescent="0.2">
      <c r="A100" s="72" t="s">
        <v>68</v>
      </c>
      <c r="B100" s="14" t="s">
        <v>3</v>
      </c>
      <c r="C100" s="17" t="s">
        <v>0</v>
      </c>
      <c r="D100" s="15">
        <v>639</v>
      </c>
      <c r="E100" s="16">
        <v>13734</v>
      </c>
      <c r="F100" s="74">
        <v>4.6530000000000002E-2</v>
      </c>
    </row>
    <row r="101" spans="1:6" ht="15" x14ac:dyDescent="0.2">
      <c r="A101" s="73" t="s">
        <v>77</v>
      </c>
      <c r="B101" s="14" t="s">
        <v>15</v>
      </c>
      <c r="C101" s="17" t="s">
        <v>12</v>
      </c>
      <c r="D101" s="15">
        <v>2445</v>
      </c>
      <c r="E101" s="16">
        <v>58644</v>
      </c>
      <c r="F101" s="74">
        <v>4.1689999999999998E-2</v>
      </c>
    </row>
    <row r="102" spans="1:6" ht="15" x14ac:dyDescent="0.2">
      <c r="A102" s="72" t="s">
        <v>67</v>
      </c>
      <c r="B102" s="14" t="s">
        <v>2</v>
      </c>
      <c r="C102" s="17" t="s">
        <v>0</v>
      </c>
      <c r="D102" s="15">
        <v>2776</v>
      </c>
      <c r="E102" s="16">
        <v>50435</v>
      </c>
      <c r="F102" s="74">
        <v>5.5039999999999999E-2</v>
      </c>
    </row>
    <row r="103" spans="1:6" ht="15" x14ac:dyDescent="0.2">
      <c r="A103" s="72" t="s">
        <v>88</v>
      </c>
      <c r="B103" s="14" t="s">
        <v>31</v>
      </c>
      <c r="C103" s="17" t="s">
        <v>28</v>
      </c>
      <c r="D103" s="15">
        <v>4976</v>
      </c>
      <c r="E103" s="16">
        <v>123738</v>
      </c>
      <c r="F103" s="74">
        <v>4.0210000000000003E-2</v>
      </c>
    </row>
    <row r="104" spans="1:6" ht="15" x14ac:dyDescent="0.2">
      <c r="A104" s="72" t="s">
        <v>89</v>
      </c>
      <c r="B104" s="14" t="s">
        <v>32</v>
      </c>
      <c r="C104" s="17" t="s">
        <v>28</v>
      </c>
      <c r="D104" s="15">
        <v>2453</v>
      </c>
      <c r="E104" s="16">
        <v>38583</v>
      </c>
      <c r="F104" s="74">
        <v>6.3579999999999998E-2</v>
      </c>
    </row>
    <row r="105" spans="1:6" ht="17.399999999999999" x14ac:dyDescent="0.2">
      <c r="A105" s="72" t="s">
        <v>141</v>
      </c>
      <c r="B105" s="14" t="s">
        <v>24</v>
      </c>
      <c r="C105" s="17" t="s">
        <v>19</v>
      </c>
      <c r="D105" s="15">
        <v>2290</v>
      </c>
      <c r="E105" s="16">
        <v>53941</v>
      </c>
      <c r="F105" s="74">
        <v>4.2450000000000002E-2</v>
      </c>
    </row>
    <row r="106" spans="1:6" ht="15" x14ac:dyDescent="0.2">
      <c r="A106" s="73" t="s">
        <v>97</v>
      </c>
      <c r="B106" s="14" t="s">
        <v>142</v>
      </c>
      <c r="C106" s="17" t="s">
        <v>41</v>
      </c>
      <c r="D106" s="15">
        <v>3818</v>
      </c>
      <c r="E106" s="16">
        <v>82262</v>
      </c>
      <c r="F106" s="74">
        <v>4.641E-2</v>
      </c>
    </row>
    <row r="107" spans="1:6" ht="15" x14ac:dyDescent="0.2">
      <c r="A107" s="72" t="s">
        <v>100</v>
      </c>
      <c r="B107" s="14" t="s">
        <v>48</v>
      </c>
      <c r="C107" s="17" t="s">
        <v>46</v>
      </c>
      <c r="D107" s="15">
        <v>354</v>
      </c>
      <c r="E107" s="16">
        <v>8353</v>
      </c>
      <c r="F107" s="74">
        <v>4.2380000000000001E-2</v>
      </c>
    </row>
    <row r="108" spans="1:6" ht="15" x14ac:dyDescent="0.2">
      <c r="A108" s="73" t="s">
        <v>98</v>
      </c>
      <c r="B108" s="14" t="s">
        <v>45</v>
      </c>
      <c r="C108" s="17" t="s">
        <v>41</v>
      </c>
      <c r="D108" s="15">
        <v>852</v>
      </c>
      <c r="E108" s="16">
        <v>12647</v>
      </c>
      <c r="F108" s="74">
        <v>6.7369999999999999E-2</v>
      </c>
    </row>
    <row r="109" spans="1:6" ht="15" x14ac:dyDescent="0.2">
      <c r="A109" s="73" t="s">
        <v>109</v>
      </c>
      <c r="B109" s="14" t="s">
        <v>58</v>
      </c>
      <c r="C109" s="17" t="s">
        <v>53</v>
      </c>
      <c r="D109" s="15">
        <v>1255</v>
      </c>
      <c r="E109" s="16">
        <v>21780</v>
      </c>
      <c r="F109" s="74">
        <v>5.7619999999999998E-2</v>
      </c>
    </row>
    <row r="110" spans="1:6" ht="15" x14ac:dyDescent="0.2">
      <c r="A110" s="72" t="s">
        <v>69</v>
      </c>
      <c r="B110" s="14" t="s">
        <v>4</v>
      </c>
      <c r="C110" s="17" t="s">
        <v>0</v>
      </c>
      <c r="D110" s="15">
        <v>551</v>
      </c>
      <c r="E110" s="16">
        <v>11123</v>
      </c>
      <c r="F110" s="74">
        <v>4.9540000000000001E-2</v>
      </c>
    </row>
    <row r="111" spans="1:6" ht="15" x14ac:dyDescent="0.2">
      <c r="A111" s="73" t="s">
        <v>72</v>
      </c>
      <c r="B111" s="14" t="s">
        <v>8</v>
      </c>
      <c r="C111" s="17" t="s">
        <v>7</v>
      </c>
      <c r="D111" s="15">
        <v>4290</v>
      </c>
      <c r="E111" s="16">
        <v>61967</v>
      </c>
      <c r="F111" s="74">
        <v>6.923E-2</v>
      </c>
    </row>
    <row r="112" spans="1:6" ht="15" x14ac:dyDescent="0.2">
      <c r="A112" s="72" t="s">
        <v>93</v>
      </c>
      <c r="B112" s="14" t="s">
        <v>38</v>
      </c>
      <c r="C112" s="17" t="s">
        <v>35</v>
      </c>
      <c r="D112" s="15">
        <v>939</v>
      </c>
      <c r="E112" s="16">
        <v>21377</v>
      </c>
      <c r="F112" s="74">
        <v>4.3929999999999997E-2</v>
      </c>
    </row>
    <row r="113" spans="1:6" ht="15" x14ac:dyDescent="0.2">
      <c r="A113" s="73" t="s">
        <v>7</v>
      </c>
      <c r="B113" s="14" t="s">
        <v>9</v>
      </c>
      <c r="C113" s="17" t="s">
        <v>7</v>
      </c>
      <c r="D113" s="15">
        <v>11138</v>
      </c>
      <c r="E113" s="16">
        <v>169181</v>
      </c>
      <c r="F113" s="74">
        <v>6.583E-2</v>
      </c>
    </row>
    <row r="114" spans="1:6" ht="15" x14ac:dyDescent="0.2">
      <c r="A114" s="72" t="s">
        <v>83</v>
      </c>
      <c r="B114" s="14" t="s">
        <v>25</v>
      </c>
      <c r="C114" s="17" t="s">
        <v>19</v>
      </c>
      <c r="D114" s="15">
        <v>5177</v>
      </c>
      <c r="E114" s="16">
        <v>112563</v>
      </c>
      <c r="F114" s="74">
        <v>4.5990000000000003E-2</v>
      </c>
    </row>
    <row r="115" spans="1:6" ht="15" x14ac:dyDescent="0.2">
      <c r="A115" s="72" t="s">
        <v>101</v>
      </c>
      <c r="B115" s="14" t="s">
        <v>49</v>
      </c>
      <c r="C115" s="17" t="s">
        <v>46</v>
      </c>
      <c r="D115" s="15">
        <v>298</v>
      </c>
      <c r="E115" s="16">
        <v>3919</v>
      </c>
      <c r="F115" s="74">
        <v>7.6039999999999996E-2</v>
      </c>
    </row>
    <row r="116" spans="1:6" ht="15" x14ac:dyDescent="0.2">
      <c r="A116" s="72" t="s">
        <v>90</v>
      </c>
      <c r="B116" s="14" t="s">
        <v>33</v>
      </c>
      <c r="C116" s="17" t="s">
        <v>28</v>
      </c>
      <c r="D116" s="15">
        <v>5066</v>
      </c>
      <c r="E116" s="16">
        <v>131581</v>
      </c>
      <c r="F116" s="74">
        <v>3.85E-2</v>
      </c>
    </row>
    <row r="117" spans="1:6" ht="17.399999999999999" x14ac:dyDescent="0.2">
      <c r="A117" s="72" t="s">
        <v>143</v>
      </c>
      <c r="B117" s="14" t="s">
        <v>39</v>
      </c>
      <c r="C117" s="17" t="s">
        <v>35</v>
      </c>
      <c r="D117" s="15">
        <v>2119</v>
      </c>
      <c r="E117" s="16">
        <v>44503</v>
      </c>
      <c r="F117" s="74">
        <v>4.761E-2</v>
      </c>
    </row>
    <row r="118" spans="1:6" ht="15" x14ac:dyDescent="0.2">
      <c r="A118" s="73" t="s">
        <v>112</v>
      </c>
      <c r="B118" s="14" t="s">
        <v>62</v>
      </c>
      <c r="C118" s="17" t="s">
        <v>59</v>
      </c>
      <c r="D118" s="15">
        <v>1861</v>
      </c>
      <c r="E118" s="16">
        <v>35139</v>
      </c>
      <c r="F118" s="74">
        <v>5.296E-2</v>
      </c>
    </row>
    <row r="119" spans="1:6" ht="15" x14ac:dyDescent="0.2">
      <c r="A119" s="73" t="s">
        <v>116</v>
      </c>
      <c r="B119" s="14" t="s">
        <v>16</v>
      </c>
      <c r="C119" s="17" t="s">
        <v>12</v>
      </c>
      <c r="D119" s="15">
        <v>6475</v>
      </c>
      <c r="E119" s="16">
        <v>150096</v>
      </c>
      <c r="F119" s="74">
        <v>4.3139999999999998E-2</v>
      </c>
    </row>
    <row r="120" spans="1:6" ht="15" x14ac:dyDescent="0.2">
      <c r="A120" s="73" t="s">
        <v>73</v>
      </c>
      <c r="B120" s="14" t="s">
        <v>10</v>
      </c>
      <c r="C120" s="17" t="s">
        <v>7</v>
      </c>
      <c r="D120" s="15">
        <v>558</v>
      </c>
      <c r="E120" s="16">
        <v>30013</v>
      </c>
      <c r="F120" s="74">
        <v>1.8589999999999999E-2</v>
      </c>
    </row>
    <row r="121" spans="1:6" ht="15" x14ac:dyDescent="0.2">
      <c r="A121" s="72" t="s">
        <v>70</v>
      </c>
      <c r="B121" s="14" t="s">
        <v>5</v>
      </c>
      <c r="C121" s="17" t="s">
        <v>0</v>
      </c>
      <c r="D121" s="15">
        <v>531</v>
      </c>
      <c r="E121" s="16">
        <v>10971</v>
      </c>
      <c r="F121" s="74">
        <v>4.8399999999999999E-2</v>
      </c>
    </row>
    <row r="122" spans="1:6" ht="15" x14ac:dyDescent="0.2">
      <c r="A122" s="72" t="s">
        <v>84</v>
      </c>
      <c r="B122" s="14" t="s">
        <v>26</v>
      </c>
      <c r="C122" s="17" t="s">
        <v>19</v>
      </c>
      <c r="D122" s="15">
        <v>2506</v>
      </c>
      <c r="E122" s="16">
        <v>54087</v>
      </c>
      <c r="F122" s="74">
        <v>4.6330000000000003E-2</v>
      </c>
    </row>
    <row r="123" spans="1:6" ht="15" x14ac:dyDescent="0.2">
      <c r="A123" s="72" t="s">
        <v>102</v>
      </c>
      <c r="B123" s="14" t="s">
        <v>50</v>
      </c>
      <c r="C123" s="17" t="s">
        <v>46</v>
      </c>
      <c r="D123" s="15">
        <v>444</v>
      </c>
      <c r="E123" s="16">
        <v>5956</v>
      </c>
      <c r="F123" s="74">
        <v>7.4550000000000005E-2</v>
      </c>
    </row>
    <row r="124" spans="1:6" ht="15" x14ac:dyDescent="0.2">
      <c r="A124" s="72" t="s">
        <v>85</v>
      </c>
      <c r="B124" s="14" t="s">
        <v>27</v>
      </c>
      <c r="C124" s="17" t="s">
        <v>19</v>
      </c>
      <c r="D124" s="15">
        <v>3328</v>
      </c>
      <c r="E124" s="16">
        <v>84960</v>
      </c>
      <c r="F124" s="74">
        <v>3.9170000000000003E-2</v>
      </c>
    </row>
    <row r="125" spans="1:6" ht="15" x14ac:dyDescent="0.2">
      <c r="A125" s="72" t="s">
        <v>94</v>
      </c>
      <c r="B125" s="14" t="s">
        <v>40</v>
      </c>
      <c r="C125" s="17" t="s">
        <v>35</v>
      </c>
      <c r="D125" s="15">
        <v>11226</v>
      </c>
      <c r="E125" s="16">
        <v>247638</v>
      </c>
      <c r="F125" s="74">
        <v>4.5330000000000002E-2</v>
      </c>
    </row>
    <row r="126" spans="1:6" ht="15" x14ac:dyDescent="0.2">
      <c r="A126" s="72" t="s">
        <v>103</v>
      </c>
      <c r="B126" s="14" t="s">
        <v>51</v>
      </c>
      <c r="C126" s="17" t="s">
        <v>46</v>
      </c>
      <c r="D126" s="15">
        <v>1127</v>
      </c>
      <c r="E126" s="16">
        <v>14852</v>
      </c>
      <c r="F126" s="74">
        <v>7.5880000000000003E-2</v>
      </c>
    </row>
    <row r="127" spans="1:6" ht="15" x14ac:dyDescent="0.2">
      <c r="A127" s="72" t="s">
        <v>71</v>
      </c>
      <c r="B127" s="14" t="s">
        <v>6</v>
      </c>
      <c r="C127" s="17" t="s">
        <v>0</v>
      </c>
      <c r="D127" s="15">
        <v>411</v>
      </c>
      <c r="E127" s="16">
        <v>5709</v>
      </c>
      <c r="F127" s="74">
        <v>7.1989999999999998E-2</v>
      </c>
    </row>
    <row r="128" spans="1:6" ht="15" x14ac:dyDescent="0.2">
      <c r="A128" s="73" t="s">
        <v>74</v>
      </c>
      <c r="B128" s="14" t="s">
        <v>11</v>
      </c>
      <c r="C128" s="17" t="s">
        <v>7</v>
      </c>
      <c r="D128" s="15">
        <v>13</v>
      </c>
      <c r="E128" s="16">
        <v>236</v>
      </c>
      <c r="F128" s="74">
        <v>5.5079999999999997E-2</v>
      </c>
    </row>
    <row r="129" spans="1:6" ht="17.399999999999999" x14ac:dyDescent="0.2">
      <c r="A129" s="73" t="s">
        <v>124</v>
      </c>
      <c r="B129" s="14" t="s">
        <v>17</v>
      </c>
      <c r="C129" s="17" t="s">
        <v>12</v>
      </c>
      <c r="D129" s="15">
        <v>4318</v>
      </c>
      <c r="E129" s="16">
        <v>75878</v>
      </c>
      <c r="F129" s="74">
        <v>5.6910000000000002E-2</v>
      </c>
    </row>
    <row r="130" spans="1:6" ht="15" x14ac:dyDescent="0.2">
      <c r="A130" s="73" t="s">
        <v>113</v>
      </c>
      <c r="B130" s="14" t="s">
        <v>63</v>
      </c>
      <c r="C130" s="17" t="s">
        <v>59</v>
      </c>
      <c r="D130" s="15">
        <v>3004</v>
      </c>
      <c r="E130" s="16">
        <v>59362</v>
      </c>
      <c r="F130" s="74">
        <v>5.0599999999999999E-2</v>
      </c>
    </row>
    <row r="131" spans="1:6" ht="15" x14ac:dyDescent="0.2">
      <c r="A131" s="73" t="s">
        <v>78</v>
      </c>
      <c r="B131" s="14" t="s">
        <v>18</v>
      </c>
      <c r="C131" s="17" t="s">
        <v>12</v>
      </c>
      <c r="D131" s="15">
        <v>1030</v>
      </c>
      <c r="E131" s="16">
        <v>26700</v>
      </c>
      <c r="F131" s="74">
        <v>3.8580000000000003E-2</v>
      </c>
    </row>
    <row r="132" spans="1:6" ht="15" x14ac:dyDescent="0.2">
      <c r="A132" s="72" t="s">
        <v>91</v>
      </c>
      <c r="B132" s="14" t="s">
        <v>34</v>
      </c>
      <c r="C132" s="17" t="s">
        <v>28</v>
      </c>
      <c r="D132" s="15">
        <v>3122</v>
      </c>
      <c r="E132" s="16">
        <v>47595</v>
      </c>
      <c r="F132" s="74">
        <v>6.5600000000000006E-2</v>
      </c>
    </row>
    <row r="133" spans="1:6" ht="15" x14ac:dyDescent="0.2">
      <c r="A133" s="72" t="s">
        <v>104</v>
      </c>
      <c r="B133" s="14" t="s">
        <v>52</v>
      </c>
      <c r="C133" s="17" t="s">
        <v>46</v>
      </c>
      <c r="D133" s="15">
        <v>279</v>
      </c>
      <c r="E133" s="16">
        <v>3730</v>
      </c>
      <c r="F133" s="74">
        <v>7.4800000000000005E-2</v>
      </c>
    </row>
    <row r="134" spans="1:6" ht="30" x14ac:dyDescent="0.2">
      <c r="A134" s="65" t="s">
        <v>64</v>
      </c>
      <c r="B134" s="14" t="s">
        <v>65</v>
      </c>
      <c r="C134" s="17"/>
      <c r="D134" s="15">
        <v>77</v>
      </c>
      <c r="E134" s="16">
        <v>4907</v>
      </c>
      <c r="F134" s="74">
        <v>1.5689999999999999E-2</v>
      </c>
    </row>
    <row r="135" spans="1:6" ht="18" x14ac:dyDescent="0.3">
      <c r="A135" s="80" t="s">
        <v>121</v>
      </c>
      <c r="B135" s="81"/>
      <c r="C135" s="82"/>
      <c r="D135" s="83">
        <v>151403</v>
      </c>
      <c r="E135" s="84">
        <v>3140440</v>
      </c>
      <c r="F135" s="85">
        <v>4.8210000000000003E-2</v>
      </c>
    </row>
    <row r="136" spans="1:6" ht="9.75" customHeight="1" x14ac:dyDescent="0.2">
      <c r="B136"/>
      <c r="C136"/>
      <c r="F136" s="13"/>
    </row>
    <row r="137" spans="1:6" s="24" customFormat="1" ht="12" customHeight="1" x14ac:dyDescent="0.2">
      <c r="A137" s="18" t="s">
        <v>144</v>
      </c>
      <c r="B137" s="19"/>
      <c r="C137" s="19"/>
      <c r="D137" s="19"/>
      <c r="E137" s="19"/>
      <c r="F137" s="25"/>
    </row>
    <row r="138" spans="1:6" s="24" customFormat="1" ht="12" customHeight="1" x14ac:dyDescent="0.2">
      <c r="A138" s="19" t="s">
        <v>129</v>
      </c>
      <c r="B138" s="19"/>
      <c r="C138" s="19"/>
      <c r="D138" s="19"/>
      <c r="E138" s="19"/>
      <c r="F138" s="25"/>
    </row>
    <row r="139" spans="1:6" s="24" customFormat="1" ht="12" customHeight="1" x14ac:dyDescent="0.2">
      <c r="A139" s="19" t="s">
        <v>145</v>
      </c>
      <c r="B139" s="19"/>
      <c r="C139" s="19"/>
      <c r="D139" s="19"/>
      <c r="E139" s="19"/>
      <c r="F139" s="25"/>
    </row>
    <row r="140" spans="1:6" s="24" customFormat="1" ht="12" customHeight="1" x14ac:dyDescent="0.2">
      <c r="A140" s="20" t="s">
        <v>146</v>
      </c>
      <c r="B140" s="19"/>
      <c r="C140" s="19"/>
      <c r="D140" s="19"/>
      <c r="E140" s="19"/>
      <c r="F140" s="25"/>
    </row>
    <row r="141" spans="1:6" s="24" customFormat="1" ht="12" customHeight="1" x14ac:dyDescent="0.2">
      <c r="A141" s="11" t="s">
        <v>125</v>
      </c>
      <c r="B141" s="19"/>
      <c r="C141" s="19"/>
      <c r="D141" s="21"/>
      <c r="E141" s="21"/>
      <c r="F141" s="25"/>
    </row>
    <row r="142" spans="1:6" s="24" customFormat="1" ht="12" customHeight="1" x14ac:dyDescent="0.2">
      <c r="A142" s="11" t="s">
        <v>185</v>
      </c>
      <c r="B142" s="19"/>
      <c r="C142" s="19"/>
      <c r="D142" s="21"/>
      <c r="E142" s="21"/>
      <c r="F142" s="25"/>
    </row>
    <row r="143" spans="1:6" s="24" customFormat="1" ht="12" customHeight="1" x14ac:dyDescent="0.2">
      <c r="A143" s="19" t="s">
        <v>127</v>
      </c>
      <c r="B143" s="19"/>
      <c r="C143" s="19"/>
      <c r="D143" s="19"/>
      <c r="E143" s="19"/>
      <c r="F143" s="25"/>
    </row>
    <row r="144" spans="1:6" s="24" customFormat="1" ht="12" customHeight="1" x14ac:dyDescent="0.2">
      <c r="A144" s="20" t="s">
        <v>132</v>
      </c>
      <c r="B144" s="19"/>
      <c r="C144" s="19"/>
      <c r="D144" s="19"/>
      <c r="E144" s="19"/>
      <c r="F144" s="25"/>
    </row>
    <row r="145" spans="1:6" s="24" customFormat="1" ht="12" customHeight="1" x14ac:dyDescent="0.2">
      <c r="A145" s="22" t="s">
        <v>147</v>
      </c>
      <c r="B145" s="19"/>
      <c r="C145" s="19"/>
      <c r="D145" s="19"/>
      <c r="E145" s="19"/>
      <c r="F145" s="25"/>
    </row>
    <row r="146" spans="1:6" s="24" customFormat="1" ht="12" customHeight="1" x14ac:dyDescent="0.2">
      <c r="A146" s="22" t="s">
        <v>128</v>
      </c>
      <c r="B146" s="19"/>
      <c r="C146" s="19"/>
      <c r="D146" s="19"/>
      <c r="E146" s="19"/>
      <c r="F146" s="25"/>
    </row>
    <row r="147" spans="1:6" x14ac:dyDescent="0.2">
      <c r="B147"/>
      <c r="C147"/>
      <c r="F147" s="13"/>
    </row>
    <row r="148" spans="1:6" x14ac:dyDescent="0.2">
      <c r="B148"/>
      <c r="C148"/>
      <c r="F148" s="13"/>
    </row>
    <row r="149" spans="1:6" s="6" customFormat="1" ht="15.6" x14ac:dyDescent="0.3">
      <c r="A149" s="121" t="s">
        <v>150</v>
      </c>
      <c r="B149" s="121"/>
      <c r="C149" s="121"/>
      <c r="D149" s="121"/>
      <c r="E149" s="121"/>
      <c r="F149" s="121"/>
    </row>
    <row r="150" spans="1:6" s="6" customFormat="1" ht="15.6" x14ac:dyDescent="0.3">
      <c r="A150" s="122" t="s">
        <v>151</v>
      </c>
      <c r="B150" s="122"/>
      <c r="C150" s="122"/>
      <c r="D150" s="122"/>
      <c r="E150" s="122"/>
      <c r="F150" s="122"/>
    </row>
    <row r="151" spans="1:6" s="6" customFormat="1" ht="18" x14ac:dyDescent="0.3">
      <c r="A151" s="121" t="s">
        <v>152</v>
      </c>
      <c r="B151" s="123"/>
      <c r="C151" s="123"/>
      <c r="D151" s="123"/>
      <c r="E151" s="123"/>
      <c r="F151" s="123"/>
    </row>
    <row r="152" spans="1:6" x14ac:dyDescent="0.2">
      <c r="A152" s="26"/>
      <c r="B152" s="26"/>
      <c r="C152" s="26"/>
      <c r="D152" s="26"/>
      <c r="E152" s="26"/>
      <c r="F152" s="27"/>
    </row>
    <row r="153" spans="1:6" ht="18" x14ac:dyDescent="0.3">
      <c r="A153" s="75" t="s">
        <v>135</v>
      </c>
      <c r="B153" s="76" t="s">
        <v>115</v>
      </c>
      <c r="C153" s="77" t="s">
        <v>114</v>
      </c>
      <c r="D153" s="76" t="s">
        <v>136</v>
      </c>
      <c r="E153" s="78" t="s">
        <v>137</v>
      </c>
      <c r="F153" s="79" t="s">
        <v>138</v>
      </c>
    </row>
    <row r="154" spans="1:6" ht="15" x14ac:dyDescent="0.25">
      <c r="A154" s="86" t="s">
        <v>79</v>
      </c>
      <c r="B154" s="30" t="s">
        <v>20</v>
      </c>
      <c r="C154" s="29" t="s">
        <v>19</v>
      </c>
      <c r="D154" s="31">
        <v>3360</v>
      </c>
      <c r="E154" s="32">
        <v>77834</v>
      </c>
      <c r="F154" s="74">
        <f>D154/E154</f>
        <v>4.3168795128093122E-2</v>
      </c>
    </row>
    <row r="155" spans="1:6" ht="15" x14ac:dyDescent="0.25">
      <c r="A155" s="87" t="s">
        <v>110</v>
      </c>
      <c r="B155" s="30" t="s">
        <v>60</v>
      </c>
      <c r="C155" s="29" t="s">
        <v>59</v>
      </c>
      <c r="D155" s="31">
        <v>313</v>
      </c>
      <c r="E155" s="32">
        <v>4769</v>
      </c>
      <c r="F155" s="74">
        <f t="shared" ref="F155:F209" si="0">D155/E155</f>
        <v>6.5632208010065002E-2</v>
      </c>
    </row>
    <row r="156" spans="1:6" ht="15" x14ac:dyDescent="0.25">
      <c r="A156" s="87" t="s">
        <v>105</v>
      </c>
      <c r="B156" s="30" t="s">
        <v>54</v>
      </c>
      <c r="C156" s="29" t="s">
        <v>53</v>
      </c>
      <c r="D156" s="33">
        <v>3211</v>
      </c>
      <c r="E156" s="32">
        <v>49427</v>
      </c>
      <c r="F156" s="74">
        <f t="shared" si="0"/>
        <v>6.4964493090820807E-2</v>
      </c>
    </row>
    <row r="157" spans="1:6" ht="17.399999999999999" x14ac:dyDescent="0.25">
      <c r="A157" s="86" t="s">
        <v>139</v>
      </c>
      <c r="B157" s="30" t="s">
        <v>36</v>
      </c>
      <c r="C157" s="29" t="s">
        <v>35</v>
      </c>
      <c r="D157" s="33">
        <v>1796</v>
      </c>
      <c r="E157" s="34">
        <v>47561</v>
      </c>
      <c r="F157" s="74">
        <f t="shared" si="0"/>
        <v>3.7762031916906712E-2</v>
      </c>
    </row>
    <row r="158" spans="1:6" ht="15" x14ac:dyDescent="0.25">
      <c r="A158" s="87" t="s">
        <v>106</v>
      </c>
      <c r="B158" s="30" t="s">
        <v>55</v>
      </c>
      <c r="C158" s="29" t="s">
        <v>53</v>
      </c>
      <c r="D158" s="31">
        <v>16575</v>
      </c>
      <c r="E158" s="32">
        <v>279408</v>
      </c>
      <c r="F158" s="74">
        <f t="shared" si="0"/>
        <v>5.9321851915478438E-2</v>
      </c>
    </row>
    <row r="159" spans="1:6" ht="15" x14ac:dyDescent="0.25">
      <c r="A159" s="86" t="s">
        <v>99</v>
      </c>
      <c r="B159" s="30" t="s">
        <v>47</v>
      </c>
      <c r="C159" s="29" t="s">
        <v>46</v>
      </c>
      <c r="D159" s="31">
        <v>2485</v>
      </c>
      <c r="E159" s="32">
        <v>35525</v>
      </c>
      <c r="F159" s="74">
        <f t="shared" si="0"/>
        <v>6.9950738916256153E-2</v>
      </c>
    </row>
    <row r="160" spans="1:6" ht="15" x14ac:dyDescent="0.25">
      <c r="A160" s="86" t="s">
        <v>66</v>
      </c>
      <c r="B160" s="30" t="s">
        <v>1</v>
      </c>
      <c r="C160" s="29" t="s">
        <v>0</v>
      </c>
      <c r="D160" s="31">
        <v>1656</v>
      </c>
      <c r="E160" s="32">
        <v>26439</v>
      </c>
      <c r="F160" s="74">
        <f t="shared" si="0"/>
        <v>6.2634744127992734E-2</v>
      </c>
    </row>
    <row r="161" spans="1:6" ht="15" x14ac:dyDescent="0.25">
      <c r="A161" s="87" t="s">
        <v>76</v>
      </c>
      <c r="B161" s="30" t="s">
        <v>14</v>
      </c>
      <c r="C161" s="29" t="s">
        <v>12</v>
      </c>
      <c r="D161" s="31">
        <v>537</v>
      </c>
      <c r="E161" s="32">
        <v>8933</v>
      </c>
      <c r="F161" s="74">
        <f t="shared" si="0"/>
        <v>6.0114183365050936E-2</v>
      </c>
    </row>
    <row r="162" spans="1:6" ht="15" x14ac:dyDescent="0.25">
      <c r="A162" s="87" t="s">
        <v>75</v>
      </c>
      <c r="B162" s="30" t="s">
        <v>13</v>
      </c>
      <c r="C162" s="29" t="s">
        <v>12</v>
      </c>
      <c r="D162" s="33">
        <v>312</v>
      </c>
      <c r="E162" s="32">
        <v>7993</v>
      </c>
      <c r="F162" s="74">
        <f t="shared" si="0"/>
        <v>3.9034154885524835E-2</v>
      </c>
    </row>
    <row r="163" spans="1:6" ht="15" x14ac:dyDescent="0.25">
      <c r="A163" s="86" t="s">
        <v>80</v>
      </c>
      <c r="B163" s="30" t="s">
        <v>21</v>
      </c>
      <c r="C163" s="29" t="s">
        <v>19</v>
      </c>
      <c r="D163" s="31">
        <v>11827</v>
      </c>
      <c r="E163" s="32">
        <v>209707</v>
      </c>
      <c r="F163" s="74">
        <f t="shared" si="0"/>
        <v>5.6397735888644634E-2</v>
      </c>
    </row>
    <row r="164" spans="1:6" ht="15" x14ac:dyDescent="0.25">
      <c r="A164" s="86" t="s">
        <v>81</v>
      </c>
      <c r="B164" s="30" t="s">
        <v>22</v>
      </c>
      <c r="C164" s="29" t="s">
        <v>19</v>
      </c>
      <c r="D164" s="31">
        <v>5634</v>
      </c>
      <c r="E164" s="32">
        <v>104931</v>
      </c>
      <c r="F164" s="74">
        <f t="shared" si="0"/>
        <v>5.3692426451668239E-2</v>
      </c>
    </row>
    <row r="165" spans="1:6" ht="15" x14ac:dyDescent="0.25">
      <c r="A165" s="87" t="s">
        <v>107</v>
      </c>
      <c r="B165" s="30" t="s">
        <v>56</v>
      </c>
      <c r="C165" s="29" t="s">
        <v>53</v>
      </c>
      <c r="D165" s="31">
        <v>77</v>
      </c>
      <c r="E165" s="32">
        <v>993</v>
      </c>
      <c r="F165" s="74">
        <f t="shared" si="0"/>
        <v>7.7542799597180259E-2</v>
      </c>
    </row>
    <row r="166" spans="1:6" ht="15" x14ac:dyDescent="0.25">
      <c r="A166" s="87" t="s">
        <v>108</v>
      </c>
      <c r="B166" s="30" t="s">
        <v>57</v>
      </c>
      <c r="C166" s="29" t="s">
        <v>53</v>
      </c>
      <c r="D166" s="31">
        <v>628</v>
      </c>
      <c r="E166" s="32">
        <v>7735</v>
      </c>
      <c r="F166" s="74">
        <f t="shared" si="0"/>
        <v>8.1189398836457663E-2</v>
      </c>
    </row>
    <row r="167" spans="1:6" ht="15" x14ac:dyDescent="0.25">
      <c r="A167" s="87" t="s">
        <v>111</v>
      </c>
      <c r="B167" s="30" t="s">
        <v>61</v>
      </c>
      <c r="C167" s="29" t="s">
        <v>59</v>
      </c>
      <c r="D167" s="31">
        <v>818</v>
      </c>
      <c r="E167" s="32">
        <v>12974</v>
      </c>
      <c r="F167" s="74">
        <f t="shared" si="0"/>
        <v>6.3049175273624178E-2</v>
      </c>
    </row>
    <row r="168" spans="1:6" ht="15" x14ac:dyDescent="0.25">
      <c r="A168" s="86" t="s">
        <v>86</v>
      </c>
      <c r="B168" s="30" t="s">
        <v>29</v>
      </c>
      <c r="C168" s="29" t="s">
        <v>28</v>
      </c>
      <c r="D168" s="31">
        <v>6796</v>
      </c>
      <c r="E168" s="32">
        <v>104400</v>
      </c>
      <c r="F168" s="74">
        <f t="shared" si="0"/>
        <v>6.5095785440613022E-2</v>
      </c>
    </row>
    <row r="169" spans="1:6" ht="15" x14ac:dyDescent="0.25">
      <c r="A169" s="86" t="s">
        <v>87</v>
      </c>
      <c r="B169" s="30" t="s">
        <v>30</v>
      </c>
      <c r="C169" s="29" t="s">
        <v>28</v>
      </c>
      <c r="D169" s="33">
        <v>4360</v>
      </c>
      <c r="E169" s="32">
        <v>68283</v>
      </c>
      <c r="F169" s="74">
        <f t="shared" si="0"/>
        <v>6.3851910431586195E-2</v>
      </c>
    </row>
    <row r="170" spans="1:6" ht="15" x14ac:dyDescent="0.25">
      <c r="A170" s="87" t="s">
        <v>95</v>
      </c>
      <c r="B170" s="30" t="s">
        <v>42</v>
      </c>
      <c r="C170" s="29" t="s">
        <v>41</v>
      </c>
      <c r="D170" s="31">
        <v>1749</v>
      </c>
      <c r="E170" s="32">
        <v>22316</v>
      </c>
      <c r="F170" s="74">
        <f t="shared" si="0"/>
        <v>7.8374260620182823E-2</v>
      </c>
    </row>
    <row r="171" spans="1:6" ht="15" x14ac:dyDescent="0.25">
      <c r="A171" s="87" t="s">
        <v>140</v>
      </c>
      <c r="B171" s="30" t="s">
        <v>43</v>
      </c>
      <c r="C171" s="29" t="s">
        <v>41</v>
      </c>
      <c r="D171" s="31">
        <v>1089</v>
      </c>
      <c r="E171" s="32">
        <v>14623</v>
      </c>
      <c r="F171" s="74">
        <f t="shared" si="0"/>
        <v>7.4471722628735554E-2</v>
      </c>
    </row>
    <row r="172" spans="1:6" ht="15" x14ac:dyDescent="0.25">
      <c r="A172" s="86" t="s">
        <v>82</v>
      </c>
      <c r="B172" s="30" t="s">
        <v>23</v>
      </c>
      <c r="C172" s="29" t="s">
        <v>19</v>
      </c>
      <c r="D172" s="31">
        <v>2847</v>
      </c>
      <c r="E172" s="32">
        <v>62991</v>
      </c>
      <c r="F172" s="74">
        <f t="shared" si="0"/>
        <v>4.5196932895175498E-2</v>
      </c>
    </row>
    <row r="173" spans="1:6" ht="15" x14ac:dyDescent="0.25">
      <c r="A173" s="86" t="s">
        <v>92</v>
      </c>
      <c r="B173" s="30" t="s">
        <v>37</v>
      </c>
      <c r="C173" s="29" t="s">
        <v>35</v>
      </c>
      <c r="D173" s="31">
        <v>2706</v>
      </c>
      <c r="E173" s="32">
        <v>65071</v>
      </c>
      <c r="F173" s="74">
        <f t="shared" si="0"/>
        <v>4.1585345238278192E-2</v>
      </c>
    </row>
    <row r="174" spans="1:6" ht="15" x14ac:dyDescent="0.25">
      <c r="A174" s="86" t="s">
        <v>68</v>
      </c>
      <c r="B174" s="30" t="s">
        <v>3</v>
      </c>
      <c r="C174" s="29" t="s">
        <v>0</v>
      </c>
      <c r="D174" s="31">
        <v>844</v>
      </c>
      <c r="E174" s="32">
        <v>13844</v>
      </c>
      <c r="F174" s="74">
        <f t="shared" si="0"/>
        <v>6.096503900606761E-2</v>
      </c>
    </row>
    <row r="175" spans="1:6" ht="15" x14ac:dyDescent="0.25">
      <c r="A175" s="87" t="s">
        <v>77</v>
      </c>
      <c r="B175" s="30" t="s">
        <v>15</v>
      </c>
      <c r="C175" s="29" t="s">
        <v>12</v>
      </c>
      <c r="D175" s="31">
        <v>2944</v>
      </c>
      <c r="E175" s="32">
        <v>57178</v>
      </c>
      <c r="F175" s="74">
        <f t="shared" si="0"/>
        <v>5.1488334674175379E-2</v>
      </c>
    </row>
    <row r="176" spans="1:6" ht="15" x14ac:dyDescent="0.25">
      <c r="A176" s="88" t="s">
        <v>67</v>
      </c>
      <c r="B176" s="30" t="s">
        <v>2</v>
      </c>
      <c r="C176" s="35" t="s">
        <v>0</v>
      </c>
      <c r="D176" s="36">
        <v>3408</v>
      </c>
      <c r="E176" s="37">
        <v>56268</v>
      </c>
      <c r="F176" s="90">
        <f t="shared" si="0"/>
        <v>6.0567285135423331E-2</v>
      </c>
    </row>
    <row r="177" spans="1:6" ht="15" x14ac:dyDescent="0.25">
      <c r="A177" s="86" t="s">
        <v>88</v>
      </c>
      <c r="B177" s="30" t="s">
        <v>31</v>
      </c>
      <c r="C177" s="29" t="s">
        <v>28</v>
      </c>
      <c r="D177" s="33">
        <v>6089</v>
      </c>
      <c r="E177" s="32">
        <v>118282</v>
      </c>
      <c r="F177" s="74">
        <f t="shared" si="0"/>
        <v>5.1478669620060535E-2</v>
      </c>
    </row>
    <row r="178" spans="1:6" ht="15" x14ac:dyDescent="0.25">
      <c r="A178" s="86" t="s">
        <v>89</v>
      </c>
      <c r="B178" s="30" t="s">
        <v>32</v>
      </c>
      <c r="C178" s="29" t="s">
        <v>28</v>
      </c>
      <c r="D178" s="31">
        <v>3064</v>
      </c>
      <c r="E178" s="32">
        <v>37970</v>
      </c>
      <c r="F178" s="74">
        <f t="shared" si="0"/>
        <v>8.0695285751909401E-2</v>
      </c>
    </row>
    <row r="179" spans="1:6" ht="17.399999999999999" x14ac:dyDescent="0.25">
      <c r="A179" s="86" t="s">
        <v>141</v>
      </c>
      <c r="B179" s="30" t="s">
        <v>24</v>
      </c>
      <c r="C179" s="29" t="s">
        <v>19</v>
      </c>
      <c r="D179" s="31">
        <v>2053</v>
      </c>
      <c r="E179" s="32">
        <v>49749</v>
      </c>
      <c r="F179" s="74">
        <f t="shared" si="0"/>
        <v>4.1267161148967821E-2</v>
      </c>
    </row>
    <row r="180" spans="1:6" ht="15" x14ac:dyDescent="0.25">
      <c r="A180" s="87" t="s">
        <v>97</v>
      </c>
      <c r="B180" s="30" t="s">
        <v>142</v>
      </c>
      <c r="C180" s="29" t="s">
        <v>41</v>
      </c>
      <c r="D180" s="31">
        <v>4463</v>
      </c>
      <c r="E180" s="32">
        <v>77367</v>
      </c>
      <c r="F180" s="74">
        <f t="shared" si="0"/>
        <v>5.7686093554099295E-2</v>
      </c>
    </row>
    <row r="181" spans="1:6" ht="15" x14ac:dyDescent="0.25">
      <c r="A181" s="86" t="s">
        <v>100</v>
      </c>
      <c r="B181" s="30" t="s">
        <v>48</v>
      </c>
      <c r="C181" s="29" t="s">
        <v>46</v>
      </c>
      <c r="D181" s="31">
        <v>457</v>
      </c>
      <c r="E181" s="32">
        <v>7459</v>
      </c>
      <c r="F181" s="74">
        <f t="shared" si="0"/>
        <v>6.1268266523662691E-2</v>
      </c>
    </row>
    <row r="182" spans="1:6" ht="15" x14ac:dyDescent="0.25">
      <c r="A182" s="87" t="s">
        <v>98</v>
      </c>
      <c r="B182" s="30" t="s">
        <v>45</v>
      </c>
      <c r="C182" s="29" t="s">
        <v>41</v>
      </c>
      <c r="D182" s="31">
        <v>1043</v>
      </c>
      <c r="E182" s="32">
        <v>12055</v>
      </c>
      <c r="F182" s="74">
        <f t="shared" si="0"/>
        <v>8.6520116134384067E-2</v>
      </c>
    </row>
    <row r="183" spans="1:6" ht="15" x14ac:dyDescent="0.25">
      <c r="A183" s="87" t="s">
        <v>109</v>
      </c>
      <c r="B183" s="30" t="s">
        <v>58</v>
      </c>
      <c r="C183" s="29" t="s">
        <v>53</v>
      </c>
      <c r="D183" s="31">
        <v>1399</v>
      </c>
      <c r="E183" s="32">
        <v>20553</v>
      </c>
      <c r="F183" s="74">
        <f t="shared" si="0"/>
        <v>6.8067921957865027E-2</v>
      </c>
    </row>
    <row r="184" spans="1:6" ht="15" x14ac:dyDescent="0.25">
      <c r="A184" s="88" t="s">
        <v>69</v>
      </c>
      <c r="B184" s="30" t="s">
        <v>4</v>
      </c>
      <c r="C184" s="35" t="s">
        <v>0</v>
      </c>
      <c r="D184" s="36">
        <v>686</v>
      </c>
      <c r="E184" s="37">
        <v>10750</v>
      </c>
      <c r="F184" s="90">
        <f t="shared" si="0"/>
        <v>6.3813953488372099E-2</v>
      </c>
    </row>
    <row r="185" spans="1:6" ht="15" x14ac:dyDescent="0.25">
      <c r="A185" s="87" t="s">
        <v>72</v>
      </c>
      <c r="B185" s="30" t="s">
        <v>8</v>
      </c>
      <c r="C185" s="29" t="s">
        <v>7</v>
      </c>
      <c r="D185" s="31">
        <v>4721</v>
      </c>
      <c r="E185" s="32">
        <v>64635</v>
      </c>
      <c r="F185" s="74">
        <f t="shared" si="0"/>
        <v>7.304092210102886E-2</v>
      </c>
    </row>
    <row r="186" spans="1:6" ht="15" x14ac:dyDescent="0.25">
      <c r="A186" s="86" t="s">
        <v>93</v>
      </c>
      <c r="B186" s="30" t="s">
        <v>38</v>
      </c>
      <c r="C186" s="29" t="s">
        <v>35</v>
      </c>
      <c r="D186" s="31">
        <v>1004</v>
      </c>
      <c r="E186" s="32">
        <v>19891</v>
      </c>
      <c r="F186" s="74">
        <f t="shared" si="0"/>
        <v>5.047508923633804E-2</v>
      </c>
    </row>
    <row r="187" spans="1:6" ht="15" x14ac:dyDescent="0.25">
      <c r="A187" s="87" t="s">
        <v>7</v>
      </c>
      <c r="B187" s="30" t="s">
        <v>9</v>
      </c>
      <c r="C187" s="29" t="s">
        <v>7</v>
      </c>
      <c r="D187" s="31">
        <v>10452</v>
      </c>
      <c r="E187" s="32">
        <v>163725</v>
      </c>
      <c r="F187" s="74">
        <f t="shared" si="0"/>
        <v>6.3838754008245527E-2</v>
      </c>
    </row>
    <row r="188" spans="1:6" ht="15" x14ac:dyDescent="0.25">
      <c r="A188" s="86" t="s">
        <v>83</v>
      </c>
      <c r="B188" s="30" t="s">
        <v>25</v>
      </c>
      <c r="C188" s="29" t="s">
        <v>19</v>
      </c>
      <c r="D188" s="31">
        <v>6267</v>
      </c>
      <c r="E188" s="32">
        <v>107901</v>
      </c>
      <c r="F188" s="74">
        <f t="shared" si="0"/>
        <v>5.8081018711596738E-2</v>
      </c>
    </row>
    <row r="189" spans="1:6" ht="15" x14ac:dyDescent="0.25">
      <c r="A189" s="86" t="s">
        <v>101</v>
      </c>
      <c r="B189" s="30" t="s">
        <v>49</v>
      </c>
      <c r="C189" s="29" t="s">
        <v>46</v>
      </c>
      <c r="D189" s="31">
        <v>336</v>
      </c>
      <c r="E189" s="32">
        <v>3643</v>
      </c>
      <c r="F189" s="74">
        <f t="shared" si="0"/>
        <v>9.2231677189129835E-2</v>
      </c>
    </row>
    <row r="190" spans="1:6" ht="15" x14ac:dyDescent="0.25">
      <c r="A190" s="86" t="s">
        <v>90</v>
      </c>
      <c r="B190" s="30" t="s">
        <v>33</v>
      </c>
      <c r="C190" s="29" t="s">
        <v>28</v>
      </c>
      <c r="D190" s="31">
        <v>6866</v>
      </c>
      <c r="E190" s="32">
        <v>125600</v>
      </c>
      <c r="F190" s="74">
        <f t="shared" si="0"/>
        <v>5.46656050955414E-2</v>
      </c>
    </row>
    <row r="191" spans="1:6" ht="17.399999999999999" x14ac:dyDescent="0.25">
      <c r="A191" s="86" t="s">
        <v>143</v>
      </c>
      <c r="B191" s="30" t="s">
        <v>39</v>
      </c>
      <c r="C191" s="29" t="s">
        <v>35</v>
      </c>
      <c r="D191" s="31">
        <v>2212</v>
      </c>
      <c r="E191" s="32">
        <v>41223</v>
      </c>
      <c r="F191" s="74">
        <f t="shared" si="0"/>
        <v>5.3659364917643067E-2</v>
      </c>
    </row>
    <row r="192" spans="1:6" ht="15" x14ac:dyDescent="0.25">
      <c r="A192" s="87" t="s">
        <v>112</v>
      </c>
      <c r="B192" s="30" t="s">
        <v>62</v>
      </c>
      <c r="C192" s="29" t="s">
        <v>59</v>
      </c>
      <c r="D192" s="31">
        <v>2069</v>
      </c>
      <c r="E192" s="32">
        <v>31335</v>
      </c>
      <c r="F192" s="74">
        <f t="shared" si="0"/>
        <v>6.6028402744534864E-2</v>
      </c>
    </row>
    <row r="193" spans="1:6" ht="15" x14ac:dyDescent="0.25">
      <c r="A193" s="87" t="s">
        <v>116</v>
      </c>
      <c r="B193" s="30" t="s">
        <v>16</v>
      </c>
      <c r="C193" s="29" t="s">
        <v>12</v>
      </c>
      <c r="D193" s="31">
        <v>7606</v>
      </c>
      <c r="E193" s="32">
        <v>140658</v>
      </c>
      <c r="F193" s="74">
        <f t="shared" si="0"/>
        <v>5.4074421646831322E-2</v>
      </c>
    </row>
    <row r="194" spans="1:6" ht="15" x14ac:dyDescent="0.25">
      <c r="A194" s="87" t="s">
        <v>73</v>
      </c>
      <c r="B194" s="30" t="s">
        <v>10</v>
      </c>
      <c r="C194" s="29" t="s">
        <v>7</v>
      </c>
      <c r="D194" s="31">
        <v>595</v>
      </c>
      <c r="E194" s="32">
        <v>23561</v>
      </c>
      <c r="F194" s="74">
        <f t="shared" si="0"/>
        <v>2.5253597045965789E-2</v>
      </c>
    </row>
    <row r="195" spans="1:6" ht="15" x14ac:dyDescent="0.25">
      <c r="A195" s="86" t="s">
        <v>70</v>
      </c>
      <c r="B195" s="30" t="s">
        <v>5</v>
      </c>
      <c r="C195" s="29" t="s">
        <v>0</v>
      </c>
      <c r="D195" s="31">
        <v>560</v>
      </c>
      <c r="E195" s="32">
        <v>11004</v>
      </c>
      <c r="F195" s="74">
        <f t="shared" si="0"/>
        <v>5.0890585241730277E-2</v>
      </c>
    </row>
    <row r="196" spans="1:6" ht="15" x14ac:dyDescent="0.25">
      <c r="A196" s="86" t="s">
        <v>84</v>
      </c>
      <c r="B196" s="30" t="s">
        <v>26</v>
      </c>
      <c r="C196" s="29" t="s">
        <v>19</v>
      </c>
      <c r="D196" s="31">
        <v>3132</v>
      </c>
      <c r="E196" s="32">
        <v>57291</v>
      </c>
      <c r="F196" s="74">
        <f t="shared" si="0"/>
        <v>5.4668272503534586E-2</v>
      </c>
    </row>
    <row r="197" spans="1:6" ht="15" x14ac:dyDescent="0.25">
      <c r="A197" s="86" t="s">
        <v>102</v>
      </c>
      <c r="B197" s="30" t="s">
        <v>50</v>
      </c>
      <c r="C197" s="29" t="s">
        <v>46</v>
      </c>
      <c r="D197" s="31">
        <v>439</v>
      </c>
      <c r="E197" s="32">
        <v>5614</v>
      </c>
      <c r="F197" s="74">
        <f t="shared" si="0"/>
        <v>7.8197363733523331E-2</v>
      </c>
    </row>
    <row r="198" spans="1:6" ht="15" x14ac:dyDescent="0.25">
      <c r="A198" s="86" t="s">
        <v>85</v>
      </c>
      <c r="B198" s="30" t="s">
        <v>27</v>
      </c>
      <c r="C198" s="29" t="s">
        <v>19</v>
      </c>
      <c r="D198" s="31">
        <v>4307</v>
      </c>
      <c r="E198" s="32">
        <v>79820</v>
      </c>
      <c r="F198" s="74">
        <f t="shared" si="0"/>
        <v>5.3958907541969428E-2</v>
      </c>
    </row>
    <row r="199" spans="1:6" ht="15" x14ac:dyDescent="0.25">
      <c r="A199" s="86" t="s">
        <v>94</v>
      </c>
      <c r="B199" s="30" t="s">
        <v>40</v>
      </c>
      <c r="C199" s="29" t="s">
        <v>35</v>
      </c>
      <c r="D199" s="31">
        <v>13594</v>
      </c>
      <c r="E199" s="32">
        <v>232119</v>
      </c>
      <c r="F199" s="74">
        <f t="shared" si="0"/>
        <v>5.8564787888970744E-2</v>
      </c>
    </row>
    <row r="200" spans="1:6" ht="15" x14ac:dyDescent="0.25">
      <c r="A200" s="86" t="s">
        <v>103</v>
      </c>
      <c r="B200" s="30" t="s">
        <v>51</v>
      </c>
      <c r="C200" s="29" t="s">
        <v>46</v>
      </c>
      <c r="D200" s="31">
        <v>1226</v>
      </c>
      <c r="E200" s="32">
        <v>14057</v>
      </c>
      <c r="F200" s="74">
        <f t="shared" si="0"/>
        <v>8.7216333499324186E-2</v>
      </c>
    </row>
    <row r="201" spans="1:6" ht="15" x14ac:dyDescent="0.25">
      <c r="A201" s="86" t="s">
        <v>71</v>
      </c>
      <c r="B201" s="30" t="s">
        <v>6</v>
      </c>
      <c r="C201" s="29" t="s">
        <v>0</v>
      </c>
      <c r="D201" s="31">
        <v>380</v>
      </c>
      <c r="E201" s="32">
        <v>5229</v>
      </c>
      <c r="F201" s="74">
        <f t="shared" si="0"/>
        <v>7.2671638936699173E-2</v>
      </c>
    </row>
    <row r="202" spans="1:6" ht="15" x14ac:dyDescent="0.25">
      <c r="A202" s="87" t="s">
        <v>74</v>
      </c>
      <c r="B202" s="30" t="s">
        <v>11</v>
      </c>
      <c r="C202" s="29" t="s">
        <v>7</v>
      </c>
      <c r="D202" s="31">
        <v>29</v>
      </c>
      <c r="E202" s="32">
        <v>272</v>
      </c>
      <c r="F202" s="74">
        <f t="shared" si="0"/>
        <v>0.10661764705882353</v>
      </c>
    </row>
    <row r="203" spans="1:6" ht="17.399999999999999" x14ac:dyDescent="0.25">
      <c r="A203" s="87" t="s">
        <v>124</v>
      </c>
      <c r="B203" s="30" t="s">
        <v>17</v>
      </c>
      <c r="C203" s="29" t="s">
        <v>12</v>
      </c>
      <c r="D203" s="33">
        <v>4696</v>
      </c>
      <c r="E203" s="32">
        <v>65166</v>
      </c>
      <c r="F203" s="74">
        <f t="shared" si="0"/>
        <v>7.2062118282539972E-2</v>
      </c>
    </row>
    <row r="204" spans="1:6" ht="15" x14ac:dyDescent="0.25">
      <c r="A204" s="87" t="s">
        <v>113</v>
      </c>
      <c r="B204" s="30" t="s">
        <v>63</v>
      </c>
      <c r="C204" s="29" t="s">
        <v>59</v>
      </c>
      <c r="D204" s="31">
        <v>3279</v>
      </c>
      <c r="E204" s="32">
        <v>57113</v>
      </c>
      <c r="F204" s="74">
        <f t="shared" si="0"/>
        <v>5.741249803022079E-2</v>
      </c>
    </row>
    <row r="205" spans="1:6" ht="15" x14ac:dyDescent="0.25">
      <c r="A205" s="87" t="s">
        <v>78</v>
      </c>
      <c r="B205" s="30" t="s">
        <v>18</v>
      </c>
      <c r="C205" s="29" t="s">
        <v>12</v>
      </c>
      <c r="D205" s="31">
        <v>1263</v>
      </c>
      <c r="E205" s="32">
        <v>24584</v>
      </c>
      <c r="F205" s="74">
        <f t="shared" si="0"/>
        <v>5.1374877969411002E-2</v>
      </c>
    </row>
    <row r="206" spans="1:6" ht="15" x14ac:dyDescent="0.25">
      <c r="A206" s="86" t="s">
        <v>91</v>
      </c>
      <c r="B206" s="30" t="s">
        <v>34</v>
      </c>
      <c r="C206" s="29" t="s">
        <v>28</v>
      </c>
      <c r="D206" s="31">
        <v>3454</v>
      </c>
      <c r="E206" s="32">
        <v>48459</v>
      </c>
      <c r="F206" s="74">
        <f t="shared" si="0"/>
        <v>7.127674941703295E-2</v>
      </c>
    </row>
    <row r="207" spans="1:6" ht="15" x14ac:dyDescent="0.25">
      <c r="A207" s="86" t="s">
        <v>104</v>
      </c>
      <c r="B207" s="30" t="s">
        <v>52</v>
      </c>
      <c r="C207" s="29" t="s">
        <v>46</v>
      </c>
      <c r="D207" s="31">
        <v>247</v>
      </c>
      <c r="E207" s="32">
        <v>3406</v>
      </c>
      <c r="F207" s="74">
        <f t="shared" si="0"/>
        <v>7.2519083969465645E-2</v>
      </c>
    </row>
    <row r="208" spans="1:6" ht="30" x14ac:dyDescent="0.25">
      <c r="A208" s="89" t="s">
        <v>64</v>
      </c>
      <c r="B208" s="14" t="s">
        <v>65</v>
      </c>
      <c r="C208" s="29"/>
      <c r="D208" s="15">
        <v>96</v>
      </c>
      <c r="E208" s="16">
        <v>3599</v>
      </c>
      <c r="F208" s="74">
        <f t="shared" si="0"/>
        <v>2.6674076132258962E-2</v>
      </c>
    </row>
    <row r="209" spans="1:6" ht="18" x14ac:dyDescent="0.3">
      <c r="A209" s="91" t="s">
        <v>121</v>
      </c>
      <c r="B209" s="92"/>
      <c r="C209" s="93"/>
      <c r="D209" s="94">
        <f>SUM(D154:D208)</f>
        <v>174056</v>
      </c>
      <c r="E209" s="95">
        <f>SUM(E154:E208)</f>
        <v>3003293</v>
      </c>
      <c r="F209" s="96">
        <f t="shared" si="0"/>
        <v>5.7955051338647277E-2</v>
      </c>
    </row>
    <row r="210" spans="1:6" x14ac:dyDescent="0.2">
      <c r="B210"/>
      <c r="C210"/>
      <c r="D210" s="28"/>
    </row>
    <row r="211" spans="1:6" ht="12" x14ac:dyDescent="0.2">
      <c r="A211" s="18" t="s">
        <v>153</v>
      </c>
      <c r="B211" s="19"/>
      <c r="C211" s="19"/>
      <c r="D211" s="19"/>
      <c r="E211" s="19"/>
      <c r="F211" s="19"/>
    </row>
    <row r="212" spans="1:6" x14ac:dyDescent="0.2">
      <c r="A212" s="19" t="s">
        <v>154</v>
      </c>
      <c r="B212" s="19"/>
      <c r="C212" s="19"/>
      <c r="D212" s="19"/>
      <c r="E212" s="19"/>
      <c r="F212" s="19"/>
    </row>
    <row r="213" spans="1:6" x14ac:dyDescent="0.2">
      <c r="A213" s="19" t="s">
        <v>149</v>
      </c>
      <c r="B213" s="19"/>
      <c r="C213" s="19"/>
      <c r="D213" s="19"/>
      <c r="E213" s="19"/>
      <c r="F213" s="19"/>
    </row>
    <row r="214" spans="1:6" ht="12" x14ac:dyDescent="0.2">
      <c r="A214" s="38" t="s">
        <v>148</v>
      </c>
      <c r="B214" s="19"/>
      <c r="C214" s="19"/>
      <c r="D214" s="19"/>
      <c r="E214" s="21"/>
      <c r="F214" s="21"/>
    </row>
    <row r="215" spans="1:6" x14ac:dyDescent="0.2">
      <c r="A215" s="38" t="s">
        <v>185</v>
      </c>
      <c r="B215" s="19"/>
      <c r="C215" s="19"/>
      <c r="D215" s="19"/>
      <c r="E215" s="21"/>
      <c r="F215" s="21"/>
    </row>
    <row r="216" spans="1:6" ht="12" x14ac:dyDescent="0.2">
      <c r="A216" s="19" t="s">
        <v>127</v>
      </c>
      <c r="B216" s="19"/>
      <c r="C216" s="19"/>
      <c r="D216" s="19"/>
      <c r="E216" s="19"/>
      <c r="F216" s="19"/>
    </row>
    <row r="217" spans="1:6" x14ac:dyDescent="0.2">
      <c r="A217" s="20" t="s">
        <v>132</v>
      </c>
      <c r="B217" s="19"/>
      <c r="C217" s="19"/>
      <c r="D217" s="19"/>
      <c r="E217" s="19"/>
      <c r="F217" s="19"/>
    </row>
    <row r="218" spans="1:6" ht="12" x14ac:dyDescent="0.2">
      <c r="A218" s="22" t="s">
        <v>147</v>
      </c>
      <c r="B218" s="19"/>
      <c r="C218" s="19"/>
      <c r="D218" s="19"/>
      <c r="E218" s="19"/>
      <c r="F218" s="19"/>
    </row>
    <row r="219" spans="1:6" ht="12" x14ac:dyDescent="0.2">
      <c r="A219" s="22" t="s">
        <v>128</v>
      </c>
      <c r="B219" s="19"/>
      <c r="C219" s="19"/>
      <c r="D219" s="19"/>
      <c r="E219" s="19"/>
      <c r="F219" s="19"/>
    </row>
    <row r="222" spans="1:6" ht="15.6" x14ac:dyDescent="0.3">
      <c r="A222" s="120" t="s">
        <v>155</v>
      </c>
      <c r="B222" s="119"/>
      <c r="C222" s="119"/>
      <c r="D222" s="119"/>
      <c r="E222" s="119"/>
      <c r="F222" s="119"/>
    </row>
    <row r="223" spans="1:6" ht="15.6" x14ac:dyDescent="0.3">
      <c r="A223" s="124" t="s">
        <v>156</v>
      </c>
      <c r="B223" s="125"/>
      <c r="C223" s="125"/>
      <c r="D223" s="125"/>
      <c r="E223" s="125"/>
      <c r="F223" s="125"/>
    </row>
    <row r="224" spans="1:6" ht="18" x14ac:dyDescent="0.3">
      <c r="A224" s="118" t="s">
        <v>157</v>
      </c>
      <c r="B224" s="119"/>
      <c r="C224" s="119"/>
      <c r="D224" s="119"/>
      <c r="E224" s="119"/>
      <c r="F224" s="119"/>
    </row>
    <row r="225" spans="1:6" ht="15" x14ac:dyDescent="0.25">
      <c r="A225" s="39"/>
      <c r="B225" s="39"/>
      <c r="C225" s="39"/>
      <c r="D225" s="39"/>
      <c r="E225" s="39"/>
      <c r="F225" s="40"/>
    </row>
    <row r="226" spans="1:6" ht="18" x14ac:dyDescent="0.3">
      <c r="A226" s="75" t="s">
        <v>135</v>
      </c>
      <c r="B226" s="76" t="s">
        <v>115</v>
      </c>
      <c r="C226" s="77" t="s">
        <v>114</v>
      </c>
      <c r="D226" s="76" t="s">
        <v>136</v>
      </c>
      <c r="E226" s="78" t="s">
        <v>137</v>
      </c>
      <c r="F226" s="79" t="s">
        <v>138</v>
      </c>
    </row>
    <row r="227" spans="1:6" ht="15" x14ac:dyDescent="0.25">
      <c r="A227" s="86" t="s">
        <v>79</v>
      </c>
      <c r="B227" s="30" t="s">
        <v>20</v>
      </c>
      <c r="C227" s="29" t="s">
        <v>19</v>
      </c>
      <c r="D227" s="41">
        <v>3656</v>
      </c>
      <c r="E227" s="41">
        <v>75472</v>
      </c>
      <c r="F227" s="98">
        <v>4.8399999999999999E-2</v>
      </c>
    </row>
    <row r="228" spans="1:6" ht="15" x14ac:dyDescent="0.25">
      <c r="A228" s="87" t="s">
        <v>110</v>
      </c>
      <c r="B228" s="30" t="s">
        <v>60</v>
      </c>
      <c r="C228" s="29" t="s">
        <v>59</v>
      </c>
      <c r="D228" s="41">
        <v>344</v>
      </c>
      <c r="E228" s="41">
        <v>4332</v>
      </c>
      <c r="F228" s="98">
        <v>7.9399999999999998E-2</v>
      </c>
    </row>
    <row r="229" spans="1:6" ht="15" x14ac:dyDescent="0.25">
      <c r="A229" s="87" t="s">
        <v>105</v>
      </c>
      <c r="B229" s="30" t="s">
        <v>54</v>
      </c>
      <c r="C229" s="29" t="s">
        <v>53</v>
      </c>
      <c r="D229" s="41">
        <v>3452</v>
      </c>
      <c r="E229" s="41">
        <v>46535</v>
      </c>
      <c r="F229" s="98">
        <v>7.4200000000000002E-2</v>
      </c>
    </row>
    <row r="230" spans="1:6" ht="17.399999999999999" x14ac:dyDescent="0.25">
      <c r="A230" s="86" t="s">
        <v>139</v>
      </c>
      <c r="B230" s="30" t="s">
        <v>36</v>
      </c>
      <c r="C230" s="29" t="s">
        <v>35</v>
      </c>
      <c r="D230" s="41">
        <v>1927</v>
      </c>
      <c r="E230" s="41">
        <v>44517</v>
      </c>
      <c r="F230" s="98">
        <v>4.3299999999999998E-2</v>
      </c>
    </row>
    <row r="231" spans="1:6" ht="15" x14ac:dyDescent="0.25">
      <c r="A231" s="87" t="s">
        <v>106</v>
      </c>
      <c r="B231" s="30" t="s">
        <v>55</v>
      </c>
      <c r="C231" s="29" t="s">
        <v>53</v>
      </c>
      <c r="D231" s="41">
        <v>17450</v>
      </c>
      <c r="E231" s="41">
        <v>259136</v>
      </c>
      <c r="F231" s="98">
        <v>6.7299999999999999E-2</v>
      </c>
    </row>
    <row r="232" spans="1:6" ht="15" x14ac:dyDescent="0.25">
      <c r="A232" s="86" t="s">
        <v>99</v>
      </c>
      <c r="B232" s="30" t="s">
        <v>47</v>
      </c>
      <c r="C232" s="29" t="s">
        <v>46</v>
      </c>
      <c r="D232" s="41">
        <v>2758</v>
      </c>
      <c r="E232" s="41">
        <v>32997</v>
      </c>
      <c r="F232" s="98">
        <v>8.3599999999999994E-2</v>
      </c>
    </row>
    <row r="233" spans="1:6" ht="15" x14ac:dyDescent="0.25">
      <c r="A233" s="86" t="s">
        <v>66</v>
      </c>
      <c r="B233" s="30" t="s">
        <v>1</v>
      </c>
      <c r="C233" s="29" t="s">
        <v>0</v>
      </c>
      <c r="D233" s="41">
        <v>1866</v>
      </c>
      <c r="E233" s="41">
        <v>25354</v>
      </c>
      <c r="F233" s="98">
        <v>7.3599999999999999E-2</v>
      </c>
    </row>
    <row r="234" spans="1:6" ht="15" x14ac:dyDescent="0.25">
      <c r="A234" s="87" t="s">
        <v>76</v>
      </c>
      <c r="B234" s="30" t="s">
        <v>14</v>
      </c>
      <c r="C234" s="29" t="s">
        <v>12</v>
      </c>
      <c r="D234" s="41">
        <v>555</v>
      </c>
      <c r="E234" s="41">
        <v>7947</v>
      </c>
      <c r="F234" s="98">
        <v>6.9800000000000001E-2</v>
      </c>
    </row>
    <row r="235" spans="1:6" ht="15" x14ac:dyDescent="0.25">
      <c r="A235" s="97" t="s">
        <v>75</v>
      </c>
      <c r="B235" s="42" t="s">
        <v>13</v>
      </c>
      <c r="C235" s="43" t="s">
        <v>12</v>
      </c>
      <c r="D235" s="36">
        <v>336</v>
      </c>
      <c r="E235" s="36">
        <v>7482</v>
      </c>
      <c r="F235" s="90">
        <v>4.4900000000000002E-2</v>
      </c>
    </row>
    <row r="236" spans="1:6" ht="15" x14ac:dyDescent="0.25">
      <c r="A236" s="86" t="s">
        <v>80</v>
      </c>
      <c r="B236" s="30" t="s">
        <v>21</v>
      </c>
      <c r="C236" s="29" t="s">
        <v>19</v>
      </c>
      <c r="D236" s="41">
        <v>13078</v>
      </c>
      <c r="E236" s="41">
        <v>199502</v>
      </c>
      <c r="F236" s="98">
        <v>6.5600000000000006E-2</v>
      </c>
    </row>
    <row r="237" spans="1:6" ht="15" x14ac:dyDescent="0.25">
      <c r="A237" s="86" t="s">
        <v>81</v>
      </c>
      <c r="B237" s="30" t="s">
        <v>22</v>
      </c>
      <c r="C237" s="29" t="s">
        <v>19</v>
      </c>
      <c r="D237" s="41">
        <v>6101</v>
      </c>
      <c r="E237" s="41">
        <v>98390</v>
      </c>
      <c r="F237" s="98">
        <v>6.2E-2</v>
      </c>
    </row>
    <row r="238" spans="1:6" ht="15" x14ac:dyDescent="0.25">
      <c r="A238" s="87" t="s">
        <v>107</v>
      </c>
      <c r="B238" s="30" t="s">
        <v>56</v>
      </c>
      <c r="C238" s="29" t="s">
        <v>53</v>
      </c>
      <c r="D238" s="41">
        <v>59</v>
      </c>
      <c r="E238" s="41">
        <v>877</v>
      </c>
      <c r="F238" s="98">
        <v>6.7299999999999999E-2</v>
      </c>
    </row>
    <row r="239" spans="1:6" ht="15" x14ac:dyDescent="0.25">
      <c r="A239" s="87" t="s">
        <v>108</v>
      </c>
      <c r="B239" s="30" t="s">
        <v>57</v>
      </c>
      <c r="C239" s="29" t="s">
        <v>53</v>
      </c>
      <c r="D239" s="41">
        <v>664</v>
      </c>
      <c r="E239" s="41">
        <v>7466</v>
      </c>
      <c r="F239" s="98">
        <v>8.8900000000000007E-2</v>
      </c>
    </row>
    <row r="240" spans="1:6" ht="15" x14ac:dyDescent="0.25">
      <c r="A240" s="87" t="s">
        <v>111</v>
      </c>
      <c r="B240" s="30" t="s">
        <v>61</v>
      </c>
      <c r="C240" s="29" t="s">
        <v>59</v>
      </c>
      <c r="D240" s="41">
        <v>1054</v>
      </c>
      <c r="E240" s="41">
        <v>12653</v>
      </c>
      <c r="F240" s="98">
        <v>8.3299999999999999E-2</v>
      </c>
    </row>
    <row r="241" spans="1:6" ht="15" x14ac:dyDescent="0.25">
      <c r="A241" s="86" t="s">
        <v>86</v>
      </c>
      <c r="B241" s="30" t="s">
        <v>29</v>
      </c>
      <c r="C241" s="29" t="s">
        <v>28</v>
      </c>
      <c r="D241" s="41">
        <v>7258</v>
      </c>
      <c r="E241" s="41">
        <v>97216</v>
      </c>
      <c r="F241" s="98">
        <v>7.4700000000000003E-2</v>
      </c>
    </row>
    <row r="242" spans="1:6" ht="15" x14ac:dyDescent="0.25">
      <c r="A242" s="86" t="s">
        <v>87</v>
      </c>
      <c r="B242" s="30" t="s">
        <v>30</v>
      </c>
      <c r="C242" s="29" t="s">
        <v>28</v>
      </c>
      <c r="D242" s="41">
        <v>4613</v>
      </c>
      <c r="E242" s="41">
        <v>66676</v>
      </c>
      <c r="F242" s="98">
        <v>6.9199999999999998E-2</v>
      </c>
    </row>
    <row r="243" spans="1:6" ht="15" x14ac:dyDescent="0.25">
      <c r="A243" s="87" t="s">
        <v>95</v>
      </c>
      <c r="B243" s="30" t="s">
        <v>42</v>
      </c>
      <c r="C243" s="29" t="s">
        <v>41</v>
      </c>
      <c r="D243" s="41">
        <v>1940</v>
      </c>
      <c r="E243" s="41">
        <v>21712</v>
      </c>
      <c r="F243" s="98">
        <v>8.9399999999999993E-2</v>
      </c>
    </row>
    <row r="244" spans="1:6" ht="15" x14ac:dyDescent="0.25">
      <c r="A244" s="87" t="s">
        <v>140</v>
      </c>
      <c r="B244" s="30" t="s">
        <v>43</v>
      </c>
      <c r="C244" s="29" t="s">
        <v>41</v>
      </c>
      <c r="D244" s="41">
        <v>1318</v>
      </c>
      <c r="E244" s="41">
        <v>15381</v>
      </c>
      <c r="F244" s="98">
        <v>8.5699999999999998E-2</v>
      </c>
    </row>
    <row r="245" spans="1:6" ht="15" x14ac:dyDescent="0.25">
      <c r="A245" s="86" t="s">
        <v>82</v>
      </c>
      <c r="B245" s="30" t="s">
        <v>23</v>
      </c>
      <c r="C245" s="29" t="s">
        <v>19</v>
      </c>
      <c r="D245" s="41">
        <v>2957</v>
      </c>
      <c r="E245" s="41">
        <v>60023</v>
      </c>
      <c r="F245" s="98">
        <v>4.9299999999999997E-2</v>
      </c>
    </row>
    <row r="246" spans="1:6" ht="15" x14ac:dyDescent="0.25">
      <c r="A246" s="86" t="s">
        <v>92</v>
      </c>
      <c r="B246" s="30" t="s">
        <v>37</v>
      </c>
      <c r="C246" s="29" t="s">
        <v>35</v>
      </c>
      <c r="D246" s="41">
        <v>3029</v>
      </c>
      <c r="E246" s="41">
        <v>62022</v>
      </c>
      <c r="F246" s="98">
        <v>4.8800000000000003E-2</v>
      </c>
    </row>
    <row r="247" spans="1:6" ht="15" x14ac:dyDescent="0.25">
      <c r="A247" s="86" t="s">
        <v>68</v>
      </c>
      <c r="B247" s="30" t="s">
        <v>3</v>
      </c>
      <c r="C247" s="29" t="s">
        <v>0</v>
      </c>
      <c r="D247" s="41">
        <v>925</v>
      </c>
      <c r="E247" s="41">
        <v>13320</v>
      </c>
      <c r="F247" s="98">
        <v>6.9400000000000003E-2</v>
      </c>
    </row>
    <row r="248" spans="1:6" ht="15" x14ac:dyDescent="0.25">
      <c r="A248" s="87" t="s">
        <v>77</v>
      </c>
      <c r="B248" s="30" t="s">
        <v>15</v>
      </c>
      <c r="C248" s="29" t="s">
        <v>12</v>
      </c>
      <c r="D248" s="41">
        <v>3489</v>
      </c>
      <c r="E248" s="41">
        <v>54664</v>
      </c>
      <c r="F248" s="98">
        <v>6.3799999999999996E-2</v>
      </c>
    </row>
    <row r="249" spans="1:6" ht="15" x14ac:dyDescent="0.25">
      <c r="A249" s="88" t="s">
        <v>67</v>
      </c>
      <c r="B249" s="30" t="s">
        <v>2</v>
      </c>
      <c r="C249" s="35" t="s">
        <v>0</v>
      </c>
      <c r="D249" s="41">
        <v>3754</v>
      </c>
      <c r="E249" s="41">
        <v>55008</v>
      </c>
      <c r="F249" s="98">
        <v>6.8199999999999997E-2</v>
      </c>
    </row>
    <row r="250" spans="1:6" ht="15" x14ac:dyDescent="0.25">
      <c r="A250" s="86" t="s">
        <v>88</v>
      </c>
      <c r="B250" s="30" t="s">
        <v>31</v>
      </c>
      <c r="C250" s="29" t="s">
        <v>28</v>
      </c>
      <c r="D250" s="41">
        <v>6323</v>
      </c>
      <c r="E250" s="41">
        <v>107497</v>
      </c>
      <c r="F250" s="98">
        <v>5.8799999999999998E-2</v>
      </c>
    </row>
    <row r="251" spans="1:6" ht="15" x14ac:dyDescent="0.25">
      <c r="A251" s="86" t="s">
        <v>89</v>
      </c>
      <c r="B251" s="30" t="s">
        <v>32</v>
      </c>
      <c r="C251" s="29" t="s">
        <v>28</v>
      </c>
      <c r="D251" s="41">
        <v>3269</v>
      </c>
      <c r="E251" s="41">
        <v>35460</v>
      </c>
      <c r="F251" s="98">
        <v>9.2200000000000004E-2</v>
      </c>
    </row>
    <row r="252" spans="1:6" ht="17.399999999999999" x14ac:dyDescent="0.25">
      <c r="A252" s="86" t="s">
        <v>141</v>
      </c>
      <c r="B252" s="30" t="s">
        <v>24</v>
      </c>
      <c r="C252" s="29" t="s">
        <v>19</v>
      </c>
      <c r="D252" s="41">
        <v>2210</v>
      </c>
      <c r="E252" s="41">
        <v>48153</v>
      </c>
      <c r="F252" s="98">
        <v>4.5900000000000003E-2</v>
      </c>
    </row>
    <row r="253" spans="1:6" ht="15" x14ac:dyDescent="0.25">
      <c r="A253" s="87" t="s">
        <v>97</v>
      </c>
      <c r="B253" s="30" t="s">
        <v>142</v>
      </c>
      <c r="C253" s="29" t="s">
        <v>41</v>
      </c>
      <c r="D253" s="41">
        <v>4471</v>
      </c>
      <c r="E253" s="41">
        <v>72252</v>
      </c>
      <c r="F253" s="98">
        <v>6.1899999999999997E-2</v>
      </c>
    </row>
    <row r="254" spans="1:6" ht="15" x14ac:dyDescent="0.25">
      <c r="A254" s="86" t="s">
        <v>100</v>
      </c>
      <c r="B254" s="30" t="s">
        <v>48</v>
      </c>
      <c r="C254" s="29" t="s">
        <v>46</v>
      </c>
      <c r="D254" s="41">
        <v>566</v>
      </c>
      <c r="E254" s="41">
        <v>6930</v>
      </c>
      <c r="F254" s="98">
        <v>8.1699999999999995E-2</v>
      </c>
    </row>
    <row r="255" spans="1:6" ht="15" x14ac:dyDescent="0.25">
      <c r="A255" s="87" t="s">
        <v>98</v>
      </c>
      <c r="B255" s="30" t="s">
        <v>45</v>
      </c>
      <c r="C255" s="29" t="s">
        <v>41</v>
      </c>
      <c r="D255" s="41">
        <v>1097</v>
      </c>
      <c r="E255" s="41">
        <v>11271</v>
      </c>
      <c r="F255" s="98">
        <v>9.7299999999999998E-2</v>
      </c>
    </row>
    <row r="256" spans="1:6" ht="15" x14ac:dyDescent="0.25">
      <c r="A256" s="87" t="s">
        <v>109</v>
      </c>
      <c r="B256" s="30" t="s">
        <v>58</v>
      </c>
      <c r="C256" s="29" t="s">
        <v>53</v>
      </c>
      <c r="D256" s="41">
        <v>1480</v>
      </c>
      <c r="E256" s="41">
        <v>20413</v>
      </c>
      <c r="F256" s="98">
        <v>7.2499999999999995E-2</v>
      </c>
    </row>
    <row r="257" spans="1:6" ht="15" x14ac:dyDescent="0.25">
      <c r="A257" s="88" t="s">
        <v>69</v>
      </c>
      <c r="B257" s="30" t="s">
        <v>4</v>
      </c>
      <c r="C257" s="35" t="s">
        <v>0</v>
      </c>
      <c r="D257" s="41">
        <v>779</v>
      </c>
      <c r="E257" s="41">
        <v>10472</v>
      </c>
      <c r="F257" s="98">
        <v>7.4399999999999994E-2</v>
      </c>
    </row>
    <row r="258" spans="1:6" ht="15" x14ac:dyDescent="0.25">
      <c r="A258" s="87" t="s">
        <v>72</v>
      </c>
      <c r="B258" s="30" t="s">
        <v>8</v>
      </c>
      <c r="C258" s="29" t="s">
        <v>7</v>
      </c>
      <c r="D258" s="41">
        <v>4842</v>
      </c>
      <c r="E258" s="41">
        <v>60603</v>
      </c>
      <c r="F258" s="98">
        <v>7.9899999999999999E-2</v>
      </c>
    </row>
    <row r="259" spans="1:6" ht="15" x14ac:dyDescent="0.25">
      <c r="A259" s="86" t="s">
        <v>93</v>
      </c>
      <c r="B259" s="30" t="s">
        <v>38</v>
      </c>
      <c r="C259" s="29" t="s">
        <v>35</v>
      </c>
      <c r="D259" s="41">
        <v>1076</v>
      </c>
      <c r="E259" s="41">
        <v>19110</v>
      </c>
      <c r="F259" s="98">
        <v>5.6300000000000003E-2</v>
      </c>
    </row>
    <row r="260" spans="1:6" ht="15" x14ac:dyDescent="0.25">
      <c r="A260" s="87" t="s">
        <v>7</v>
      </c>
      <c r="B260" s="30" t="s">
        <v>9</v>
      </c>
      <c r="C260" s="29" t="s">
        <v>7</v>
      </c>
      <c r="D260" s="41">
        <v>10328</v>
      </c>
      <c r="E260" s="41">
        <v>153283</v>
      </c>
      <c r="F260" s="98">
        <v>6.7400000000000002E-2</v>
      </c>
    </row>
    <row r="261" spans="1:6" ht="15" x14ac:dyDescent="0.25">
      <c r="A261" s="86" t="s">
        <v>83</v>
      </c>
      <c r="B261" s="30" t="s">
        <v>25</v>
      </c>
      <c r="C261" s="29" t="s">
        <v>19</v>
      </c>
      <c r="D261" s="41">
        <v>6506</v>
      </c>
      <c r="E261" s="41">
        <v>102643</v>
      </c>
      <c r="F261" s="98">
        <v>6.3399999999999998E-2</v>
      </c>
    </row>
    <row r="262" spans="1:6" ht="15" x14ac:dyDescent="0.25">
      <c r="A262" s="86" t="s">
        <v>101</v>
      </c>
      <c r="B262" s="30" t="s">
        <v>49</v>
      </c>
      <c r="C262" s="29" t="s">
        <v>46</v>
      </c>
      <c r="D262" s="41">
        <v>436</v>
      </c>
      <c r="E262" s="41">
        <v>3542</v>
      </c>
      <c r="F262" s="98">
        <v>0.1231</v>
      </c>
    </row>
    <row r="263" spans="1:6" ht="15" x14ac:dyDescent="0.25">
      <c r="A263" s="86" t="s">
        <v>90</v>
      </c>
      <c r="B263" s="30" t="s">
        <v>33</v>
      </c>
      <c r="C263" s="29" t="s">
        <v>28</v>
      </c>
      <c r="D263" s="41">
        <v>7810</v>
      </c>
      <c r="E263" s="41">
        <v>118289</v>
      </c>
      <c r="F263" s="98">
        <v>6.6000000000000003E-2</v>
      </c>
    </row>
    <row r="264" spans="1:6" ht="17.399999999999999" x14ac:dyDescent="0.25">
      <c r="A264" s="86" t="s">
        <v>143</v>
      </c>
      <c r="B264" s="30" t="s">
        <v>39</v>
      </c>
      <c r="C264" s="29" t="s">
        <v>35</v>
      </c>
      <c r="D264" s="41">
        <v>2292</v>
      </c>
      <c r="E264" s="41">
        <v>39199</v>
      </c>
      <c r="F264" s="98">
        <v>5.8500000000000003E-2</v>
      </c>
    </row>
    <row r="265" spans="1:6" ht="15" x14ac:dyDescent="0.25">
      <c r="A265" s="87" t="s">
        <v>112</v>
      </c>
      <c r="B265" s="30" t="s">
        <v>62</v>
      </c>
      <c r="C265" s="29" t="s">
        <v>59</v>
      </c>
      <c r="D265" s="41">
        <v>2447</v>
      </c>
      <c r="E265" s="41">
        <v>30802</v>
      </c>
      <c r="F265" s="98">
        <v>7.9399999999999998E-2</v>
      </c>
    </row>
    <row r="266" spans="1:6" ht="15" x14ac:dyDescent="0.25">
      <c r="A266" s="87" t="s">
        <v>116</v>
      </c>
      <c r="B266" s="30" t="s">
        <v>16</v>
      </c>
      <c r="C266" s="29" t="s">
        <v>12</v>
      </c>
      <c r="D266" s="41">
        <v>8079</v>
      </c>
      <c r="E266" s="41">
        <v>130035</v>
      </c>
      <c r="F266" s="98">
        <v>6.2100000000000002E-2</v>
      </c>
    </row>
    <row r="267" spans="1:6" ht="15" x14ac:dyDescent="0.25">
      <c r="A267" s="87" t="s">
        <v>73</v>
      </c>
      <c r="B267" s="30" t="s">
        <v>10</v>
      </c>
      <c r="C267" s="29" t="s">
        <v>7</v>
      </c>
      <c r="D267" s="41">
        <v>656</v>
      </c>
      <c r="E267" s="41">
        <v>20390</v>
      </c>
      <c r="F267" s="98">
        <v>3.2199999999999999E-2</v>
      </c>
    </row>
    <row r="268" spans="1:6" ht="15" x14ac:dyDescent="0.25">
      <c r="A268" s="86" t="s">
        <v>70</v>
      </c>
      <c r="B268" s="30" t="s">
        <v>5</v>
      </c>
      <c r="C268" s="29" t="s">
        <v>0</v>
      </c>
      <c r="D268" s="41">
        <v>621</v>
      </c>
      <c r="E268" s="41">
        <v>10589</v>
      </c>
      <c r="F268" s="98">
        <v>5.8599999999999999E-2</v>
      </c>
    </row>
    <row r="269" spans="1:6" ht="15" x14ac:dyDescent="0.25">
      <c r="A269" s="86" t="s">
        <v>84</v>
      </c>
      <c r="B269" s="30" t="s">
        <v>26</v>
      </c>
      <c r="C269" s="29" t="s">
        <v>19</v>
      </c>
      <c r="D269" s="41">
        <v>3528</v>
      </c>
      <c r="E269" s="41">
        <v>55390</v>
      </c>
      <c r="F269" s="98">
        <v>6.3700000000000007E-2</v>
      </c>
    </row>
    <row r="270" spans="1:6" ht="15" x14ac:dyDescent="0.25">
      <c r="A270" s="86" t="s">
        <v>102</v>
      </c>
      <c r="B270" s="30" t="s">
        <v>50</v>
      </c>
      <c r="C270" s="29" t="s">
        <v>46</v>
      </c>
      <c r="D270" s="41">
        <v>504</v>
      </c>
      <c r="E270" s="41">
        <v>5682</v>
      </c>
      <c r="F270" s="98">
        <v>8.8700000000000001E-2</v>
      </c>
    </row>
    <row r="271" spans="1:6" ht="15" x14ac:dyDescent="0.25">
      <c r="A271" s="86" t="s">
        <v>85</v>
      </c>
      <c r="B271" s="30" t="s">
        <v>27</v>
      </c>
      <c r="C271" s="29" t="s">
        <v>19</v>
      </c>
      <c r="D271" s="41">
        <v>4510</v>
      </c>
      <c r="E271" s="41">
        <v>75619</v>
      </c>
      <c r="F271" s="98">
        <v>5.96E-2</v>
      </c>
    </row>
    <row r="272" spans="1:6" ht="15" x14ac:dyDescent="0.25">
      <c r="A272" s="86" t="s">
        <v>94</v>
      </c>
      <c r="B272" s="30" t="s">
        <v>40</v>
      </c>
      <c r="C272" s="29" t="s">
        <v>35</v>
      </c>
      <c r="D272" s="41">
        <v>14780</v>
      </c>
      <c r="E272" s="41">
        <v>218420</v>
      </c>
      <c r="F272" s="98">
        <v>6.7699999999999996E-2</v>
      </c>
    </row>
    <row r="273" spans="1:6" ht="15" x14ac:dyDescent="0.25">
      <c r="A273" s="86" t="s">
        <v>103</v>
      </c>
      <c r="B273" s="30" t="s">
        <v>51</v>
      </c>
      <c r="C273" s="29" t="s">
        <v>46</v>
      </c>
      <c r="D273" s="41">
        <v>1296</v>
      </c>
      <c r="E273" s="41">
        <v>13834</v>
      </c>
      <c r="F273" s="98">
        <v>9.3700000000000006E-2</v>
      </c>
    </row>
    <row r="274" spans="1:6" ht="15" x14ac:dyDescent="0.25">
      <c r="A274" s="86" t="s">
        <v>71</v>
      </c>
      <c r="B274" s="30" t="s">
        <v>6</v>
      </c>
      <c r="C274" s="29" t="s">
        <v>0</v>
      </c>
      <c r="D274" s="41">
        <v>430</v>
      </c>
      <c r="E274" s="41">
        <v>5056</v>
      </c>
      <c r="F274" s="98">
        <v>8.5000000000000006E-2</v>
      </c>
    </row>
    <row r="275" spans="1:6" ht="15" x14ac:dyDescent="0.25">
      <c r="A275" s="87" t="s">
        <v>74</v>
      </c>
      <c r="B275" s="30" t="s">
        <v>11</v>
      </c>
      <c r="C275" s="29" t="s">
        <v>7</v>
      </c>
      <c r="D275" s="41">
        <v>17</v>
      </c>
      <c r="E275" s="41">
        <v>155</v>
      </c>
      <c r="F275" s="98">
        <v>0.10970000000000001</v>
      </c>
    </row>
    <row r="276" spans="1:6" ht="17.399999999999999" x14ac:dyDescent="0.25">
      <c r="A276" s="87" t="s">
        <v>124</v>
      </c>
      <c r="B276" s="30" t="s">
        <v>17</v>
      </c>
      <c r="C276" s="29" t="s">
        <v>12</v>
      </c>
      <c r="D276" s="41">
        <v>5005</v>
      </c>
      <c r="E276" s="41">
        <v>61465</v>
      </c>
      <c r="F276" s="98">
        <v>8.14E-2</v>
      </c>
    </row>
    <row r="277" spans="1:6" ht="15" x14ac:dyDescent="0.25">
      <c r="A277" s="87" t="s">
        <v>113</v>
      </c>
      <c r="B277" s="30" t="s">
        <v>63</v>
      </c>
      <c r="C277" s="29" t="s">
        <v>59</v>
      </c>
      <c r="D277" s="41">
        <v>3854</v>
      </c>
      <c r="E277" s="41">
        <v>53634</v>
      </c>
      <c r="F277" s="98">
        <v>7.1900000000000006E-2</v>
      </c>
    </row>
    <row r="278" spans="1:6" ht="15" x14ac:dyDescent="0.25">
      <c r="A278" s="87" t="s">
        <v>78</v>
      </c>
      <c r="B278" s="30" t="s">
        <v>18</v>
      </c>
      <c r="C278" s="29" t="s">
        <v>12</v>
      </c>
      <c r="D278" s="41">
        <v>1369</v>
      </c>
      <c r="E278" s="41">
        <v>23750</v>
      </c>
      <c r="F278" s="98">
        <v>5.7599999999999998E-2</v>
      </c>
    </row>
    <row r="279" spans="1:6" ht="15" x14ac:dyDescent="0.25">
      <c r="A279" s="86" t="s">
        <v>91</v>
      </c>
      <c r="B279" s="30" t="s">
        <v>34</v>
      </c>
      <c r="C279" s="29" t="s">
        <v>28</v>
      </c>
      <c r="D279" s="41">
        <v>3883</v>
      </c>
      <c r="E279" s="41">
        <v>45830</v>
      </c>
      <c r="F279" s="98">
        <v>8.4699999999999998E-2</v>
      </c>
    </row>
    <row r="280" spans="1:6" ht="15" x14ac:dyDescent="0.25">
      <c r="A280" s="86" t="s">
        <v>104</v>
      </c>
      <c r="B280" s="30" t="s">
        <v>52</v>
      </c>
      <c r="C280" s="29" t="s">
        <v>46</v>
      </c>
      <c r="D280" s="41">
        <v>274</v>
      </c>
      <c r="E280" s="41">
        <v>3367</v>
      </c>
      <c r="F280" s="98">
        <v>8.14E-2</v>
      </c>
    </row>
    <row r="281" spans="1:6" ht="30" x14ac:dyDescent="0.25">
      <c r="A281" s="89" t="s">
        <v>64</v>
      </c>
      <c r="B281" s="30" t="s">
        <v>65</v>
      </c>
      <c r="C281" s="29"/>
      <c r="D281" s="41">
        <v>112</v>
      </c>
      <c r="E281" s="41">
        <v>2248</v>
      </c>
      <c r="F281" s="98">
        <v>4.9799999999999997E-2</v>
      </c>
    </row>
    <row r="282" spans="1:6" ht="19.2" x14ac:dyDescent="0.3">
      <c r="A282" s="99" t="s">
        <v>158</v>
      </c>
      <c r="B282" s="100"/>
      <c r="C282" s="101"/>
      <c r="D282" s="102">
        <f>SUM(D227:D281)</f>
        <v>187433</v>
      </c>
      <c r="E282" s="103">
        <f>SUM(E227:E281)</f>
        <v>2834065</v>
      </c>
      <c r="F282" s="104">
        <f>D282/E282</f>
        <v>6.6135744945863981E-2</v>
      </c>
    </row>
    <row r="283" spans="1:6" x14ac:dyDescent="0.2">
      <c r="B283"/>
      <c r="C283"/>
      <c r="D283" s="28"/>
    </row>
    <row r="284" spans="1:6" ht="12" x14ac:dyDescent="0.2">
      <c r="A284" s="18" t="s">
        <v>159</v>
      </c>
      <c r="B284" s="19"/>
      <c r="C284" s="19"/>
      <c r="D284" s="19"/>
      <c r="E284" s="19"/>
      <c r="F284" s="19"/>
    </row>
    <row r="285" spans="1:6" x14ac:dyDescent="0.2">
      <c r="A285" s="19" t="s">
        <v>129</v>
      </c>
      <c r="B285" s="19"/>
      <c r="C285" s="19"/>
      <c r="D285" s="19"/>
      <c r="E285" s="19"/>
      <c r="F285" s="19"/>
    </row>
    <row r="286" spans="1:6" x14ac:dyDescent="0.2">
      <c r="A286" s="19" t="s">
        <v>160</v>
      </c>
      <c r="B286" s="19"/>
      <c r="C286" s="19"/>
      <c r="D286" s="19"/>
      <c r="E286" s="19"/>
      <c r="F286" s="19"/>
    </row>
    <row r="287" spans="1:6" x14ac:dyDescent="0.2">
      <c r="A287" s="20" t="s">
        <v>161</v>
      </c>
      <c r="B287" s="19"/>
      <c r="C287" s="19"/>
      <c r="D287" s="19"/>
      <c r="E287" s="19"/>
      <c r="F287" s="19"/>
    </row>
    <row r="288" spans="1:6" ht="12" x14ac:dyDescent="0.2">
      <c r="A288" s="38" t="s">
        <v>148</v>
      </c>
      <c r="B288" s="19"/>
      <c r="C288" s="19"/>
      <c r="D288" s="19"/>
      <c r="E288" s="21"/>
      <c r="F288" s="21"/>
    </row>
    <row r="289" spans="1:6" x14ac:dyDescent="0.2">
      <c r="A289" s="38" t="s">
        <v>185</v>
      </c>
      <c r="B289" s="19"/>
      <c r="C289" s="19"/>
      <c r="D289" s="19"/>
      <c r="E289" s="21"/>
      <c r="F289" s="21"/>
    </row>
    <row r="290" spans="1:6" ht="12" x14ac:dyDescent="0.2">
      <c r="A290" s="19" t="s">
        <v>127</v>
      </c>
      <c r="B290" s="19"/>
      <c r="C290" s="19"/>
      <c r="D290" s="19"/>
      <c r="E290" s="19"/>
      <c r="F290" s="19"/>
    </row>
    <row r="291" spans="1:6" x14ac:dyDescent="0.2">
      <c r="A291" s="20" t="s">
        <v>132</v>
      </c>
      <c r="B291" s="19"/>
      <c r="C291" s="19"/>
      <c r="D291" s="19"/>
      <c r="E291" s="19"/>
      <c r="F291" s="19"/>
    </row>
    <row r="292" spans="1:6" ht="12" x14ac:dyDescent="0.2">
      <c r="A292" s="22" t="s">
        <v>147</v>
      </c>
      <c r="B292" s="19"/>
      <c r="C292" s="19"/>
      <c r="D292" s="19"/>
      <c r="E292" s="19"/>
      <c r="F292" s="19"/>
    </row>
    <row r="293" spans="1:6" ht="12" x14ac:dyDescent="0.2">
      <c r="A293" s="22" t="s">
        <v>128</v>
      </c>
      <c r="B293" s="19"/>
      <c r="C293" s="19"/>
      <c r="D293" s="19"/>
      <c r="E293" s="19"/>
      <c r="F293" s="19"/>
    </row>
    <row r="295" spans="1:6" ht="15.6" x14ac:dyDescent="0.3">
      <c r="A295" s="120" t="s">
        <v>155</v>
      </c>
      <c r="B295" s="119"/>
      <c r="C295" s="119"/>
      <c r="D295" s="119"/>
      <c r="E295" s="119"/>
      <c r="F295" s="119"/>
    </row>
    <row r="296" spans="1:6" ht="15.6" x14ac:dyDescent="0.3">
      <c r="A296" s="124" t="s">
        <v>156</v>
      </c>
      <c r="B296" s="125"/>
      <c r="C296" s="125"/>
      <c r="D296" s="125"/>
      <c r="E296" s="125"/>
      <c r="F296" s="125"/>
    </row>
    <row r="297" spans="1:6" ht="18" x14ac:dyDescent="0.3">
      <c r="A297" s="118" t="s">
        <v>162</v>
      </c>
      <c r="B297" s="119"/>
      <c r="C297" s="119"/>
      <c r="D297" s="119"/>
      <c r="E297" s="119"/>
      <c r="F297" s="119"/>
    </row>
    <row r="298" spans="1:6" ht="15" x14ac:dyDescent="0.25">
      <c r="A298" s="39"/>
      <c r="B298" s="39"/>
      <c r="C298" s="39"/>
      <c r="D298" s="44"/>
      <c r="E298" s="39"/>
      <c r="F298" s="40"/>
    </row>
    <row r="299" spans="1:6" ht="18" x14ac:dyDescent="0.3">
      <c r="A299" s="75" t="s">
        <v>135</v>
      </c>
      <c r="B299" s="76" t="s">
        <v>115</v>
      </c>
      <c r="C299" s="106" t="s">
        <v>114</v>
      </c>
      <c r="D299" s="76" t="s">
        <v>136</v>
      </c>
      <c r="E299" s="107" t="s">
        <v>137</v>
      </c>
      <c r="F299" s="79" t="s">
        <v>138</v>
      </c>
    </row>
    <row r="300" spans="1:6" ht="15" x14ac:dyDescent="0.25">
      <c r="A300" s="86" t="s">
        <v>79</v>
      </c>
      <c r="B300" s="30" t="s">
        <v>20</v>
      </c>
      <c r="C300" s="45" t="s">
        <v>19</v>
      </c>
      <c r="D300" s="41">
        <v>3812</v>
      </c>
      <c r="E300" s="46">
        <v>70642</v>
      </c>
      <c r="F300" s="105">
        <f t="shared" ref="F300:F355" si="1">D300/E300</f>
        <v>5.3962232099883919E-2</v>
      </c>
    </row>
    <row r="301" spans="1:6" ht="15" x14ac:dyDescent="0.25">
      <c r="A301" s="87" t="s">
        <v>110</v>
      </c>
      <c r="B301" s="30" t="s">
        <v>60</v>
      </c>
      <c r="C301" s="45" t="s">
        <v>59</v>
      </c>
      <c r="D301" s="48">
        <v>346</v>
      </c>
      <c r="E301" s="46">
        <v>4066</v>
      </c>
      <c r="F301" s="105">
        <f t="shared" si="1"/>
        <v>8.5095917363502208E-2</v>
      </c>
    </row>
    <row r="302" spans="1:6" ht="15" x14ac:dyDescent="0.25">
      <c r="A302" s="87" t="s">
        <v>105</v>
      </c>
      <c r="B302" s="30" t="s">
        <v>54</v>
      </c>
      <c r="C302" s="45" t="s">
        <v>53</v>
      </c>
      <c r="D302" s="41">
        <v>2972</v>
      </c>
      <c r="E302" s="46">
        <v>45396</v>
      </c>
      <c r="F302" s="105">
        <f t="shared" si="1"/>
        <v>6.5468323200281967E-2</v>
      </c>
    </row>
    <row r="303" spans="1:6" ht="17.399999999999999" x14ac:dyDescent="0.25">
      <c r="A303" s="86" t="s">
        <v>139</v>
      </c>
      <c r="B303" s="30" t="s">
        <v>36</v>
      </c>
      <c r="C303" s="45" t="s">
        <v>35</v>
      </c>
      <c r="D303" s="41">
        <v>1954</v>
      </c>
      <c r="E303" s="46">
        <v>40537</v>
      </c>
      <c r="F303" s="105">
        <f t="shared" si="1"/>
        <v>4.8202876384537581E-2</v>
      </c>
    </row>
    <row r="304" spans="1:6" ht="15" x14ac:dyDescent="0.25">
      <c r="A304" s="87" t="s">
        <v>106</v>
      </c>
      <c r="B304" s="30" t="s">
        <v>55</v>
      </c>
      <c r="C304" s="45" t="s">
        <v>53</v>
      </c>
      <c r="D304" s="49">
        <v>15132</v>
      </c>
      <c r="E304" s="46">
        <v>246622</v>
      </c>
      <c r="F304" s="105">
        <f t="shared" si="1"/>
        <v>6.1357056548077625E-2</v>
      </c>
    </row>
    <row r="305" spans="1:6" ht="15" x14ac:dyDescent="0.25">
      <c r="A305" s="86" t="s">
        <v>99</v>
      </c>
      <c r="B305" s="30" t="s">
        <v>47</v>
      </c>
      <c r="C305" s="45" t="s">
        <v>46</v>
      </c>
      <c r="D305" s="41">
        <v>2386</v>
      </c>
      <c r="E305" s="46">
        <v>30378</v>
      </c>
      <c r="F305" s="105">
        <f t="shared" si="1"/>
        <v>7.8543682928435055E-2</v>
      </c>
    </row>
    <row r="306" spans="1:6" ht="15" x14ac:dyDescent="0.25">
      <c r="A306" s="86" t="s">
        <v>66</v>
      </c>
      <c r="B306" s="30" t="s">
        <v>1</v>
      </c>
      <c r="C306" s="45" t="s">
        <v>0</v>
      </c>
      <c r="D306" s="41">
        <v>1776</v>
      </c>
      <c r="E306" s="46">
        <v>26106</v>
      </c>
      <c r="F306" s="105">
        <f t="shared" si="1"/>
        <v>6.803033785336704E-2</v>
      </c>
    </row>
    <row r="307" spans="1:6" ht="15" x14ac:dyDescent="0.25">
      <c r="A307" s="87" t="s">
        <v>76</v>
      </c>
      <c r="B307" s="30" t="s">
        <v>14</v>
      </c>
      <c r="C307" s="45" t="s">
        <v>12</v>
      </c>
      <c r="D307" s="48">
        <v>485</v>
      </c>
      <c r="E307" s="46">
        <v>7488</v>
      </c>
      <c r="F307" s="105">
        <f t="shared" si="1"/>
        <v>6.4770299145299151E-2</v>
      </c>
    </row>
    <row r="308" spans="1:6" ht="15" x14ac:dyDescent="0.25">
      <c r="A308" s="87" t="s">
        <v>75</v>
      </c>
      <c r="B308" s="30" t="s">
        <v>13</v>
      </c>
      <c r="C308" s="45" t="s">
        <v>12</v>
      </c>
      <c r="D308" s="48">
        <v>342</v>
      </c>
      <c r="E308" s="46">
        <v>7106</v>
      </c>
      <c r="F308" s="105">
        <f t="shared" si="1"/>
        <v>4.8128342245989303E-2</v>
      </c>
    </row>
    <row r="309" spans="1:6" ht="15" x14ac:dyDescent="0.25">
      <c r="A309" s="86" t="s">
        <v>80</v>
      </c>
      <c r="B309" s="30" t="s">
        <v>21</v>
      </c>
      <c r="C309" s="45" t="s">
        <v>19</v>
      </c>
      <c r="D309" s="41">
        <v>14207</v>
      </c>
      <c r="E309" s="46">
        <v>191029</v>
      </c>
      <c r="F309" s="105">
        <f t="shared" si="1"/>
        <v>7.4370907035057499E-2</v>
      </c>
    </row>
    <row r="310" spans="1:6" ht="15" x14ac:dyDescent="0.25">
      <c r="A310" s="86" t="s">
        <v>81</v>
      </c>
      <c r="B310" s="30" t="s">
        <v>22</v>
      </c>
      <c r="C310" s="45" t="s">
        <v>19</v>
      </c>
      <c r="D310" s="41">
        <v>5552</v>
      </c>
      <c r="E310" s="46">
        <v>91708</v>
      </c>
      <c r="F310" s="105">
        <f t="shared" si="1"/>
        <v>6.0539974702316049E-2</v>
      </c>
    </row>
    <row r="311" spans="1:6" ht="15" x14ac:dyDescent="0.25">
      <c r="A311" s="87" t="s">
        <v>107</v>
      </c>
      <c r="B311" s="30" t="s">
        <v>56</v>
      </c>
      <c r="C311" s="45" t="s">
        <v>53</v>
      </c>
      <c r="D311" s="48">
        <v>69</v>
      </c>
      <c r="E311" s="50">
        <v>896</v>
      </c>
      <c r="F311" s="105">
        <f t="shared" si="1"/>
        <v>7.7008928571428575E-2</v>
      </c>
    </row>
    <row r="312" spans="1:6" ht="15" x14ac:dyDescent="0.25">
      <c r="A312" s="87" t="s">
        <v>108</v>
      </c>
      <c r="B312" s="30" t="s">
        <v>57</v>
      </c>
      <c r="C312" s="45" t="s">
        <v>53</v>
      </c>
      <c r="D312" s="48">
        <v>635</v>
      </c>
      <c r="E312" s="46">
        <v>7456</v>
      </c>
      <c r="F312" s="105">
        <f t="shared" si="1"/>
        <v>8.516630901287553E-2</v>
      </c>
    </row>
    <row r="313" spans="1:6" ht="15" x14ac:dyDescent="0.25">
      <c r="A313" s="87" t="s">
        <v>111</v>
      </c>
      <c r="B313" s="30" t="s">
        <v>61</v>
      </c>
      <c r="C313" s="45" t="s">
        <v>59</v>
      </c>
      <c r="D313" s="41">
        <v>1106</v>
      </c>
      <c r="E313" s="46">
        <v>12206</v>
      </c>
      <c r="F313" s="105">
        <f t="shared" si="1"/>
        <v>9.0611174832049807E-2</v>
      </c>
    </row>
    <row r="314" spans="1:6" ht="15" x14ac:dyDescent="0.25">
      <c r="A314" s="86" t="s">
        <v>86</v>
      </c>
      <c r="B314" s="30" t="s">
        <v>29</v>
      </c>
      <c r="C314" s="45" t="s">
        <v>28</v>
      </c>
      <c r="D314" s="41">
        <v>6408</v>
      </c>
      <c r="E314" s="46">
        <v>87385</v>
      </c>
      <c r="F314" s="105">
        <f t="shared" si="1"/>
        <v>7.3330663157292447E-2</v>
      </c>
    </row>
    <row r="315" spans="1:6" ht="15" x14ac:dyDescent="0.25">
      <c r="A315" s="86" t="s">
        <v>87</v>
      </c>
      <c r="B315" s="30" t="s">
        <v>30</v>
      </c>
      <c r="C315" s="45" t="s">
        <v>28</v>
      </c>
      <c r="D315" s="41">
        <v>4699</v>
      </c>
      <c r="E315" s="46">
        <v>65127</v>
      </c>
      <c r="F315" s="105">
        <f t="shared" si="1"/>
        <v>7.2151335083759427E-2</v>
      </c>
    </row>
    <row r="316" spans="1:6" ht="15" x14ac:dyDescent="0.25">
      <c r="A316" s="87" t="s">
        <v>95</v>
      </c>
      <c r="B316" s="30" t="s">
        <v>42</v>
      </c>
      <c r="C316" s="45" t="s">
        <v>41</v>
      </c>
      <c r="D316" s="41">
        <v>1849</v>
      </c>
      <c r="E316" s="46">
        <v>20785</v>
      </c>
      <c r="F316" s="105">
        <f t="shared" si="1"/>
        <v>8.8958383449603079E-2</v>
      </c>
    </row>
    <row r="317" spans="1:6" ht="15" x14ac:dyDescent="0.25">
      <c r="A317" s="87" t="s">
        <v>140</v>
      </c>
      <c r="B317" s="30" t="s">
        <v>43</v>
      </c>
      <c r="C317" s="45" t="s">
        <v>41</v>
      </c>
      <c r="D317" s="41">
        <v>1384</v>
      </c>
      <c r="E317" s="46">
        <v>17811</v>
      </c>
      <c r="F317" s="105">
        <f t="shared" si="1"/>
        <v>7.7704789175228786E-2</v>
      </c>
    </row>
    <row r="318" spans="1:6" ht="15" x14ac:dyDescent="0.25">
      <c r="A318" s="86" t="s">
        <v>82</v>
      </c>
      <c r="B318" s="30" t="s">
        <v>23</v>
      </c>
      <c r="C318" s="45" t="s">
        <v>19</v>
      </c>
      <c r="D318" s="41">
        <v>2724</v>
      </c>
      <c r="E318" s="46">
        <v>54196</v>
      </c>
      <c r="F318" s="105">
        <f t="shared" si="1"/>
        <v>5.0262011956601967E-2</v>
      </c>
    </row>
    <row r="319" spans="1:6" ht="15" x14ac:dyDescent="0.25">
      <c r="A319" s="86" t="s">
        <v>92</v>
      </c>
      <c r="B319" s="30" t="s">
        <v>37</v>
      </c>
      <c r="C319" s="45" t="s">
        <v>35</v>
      </c>
      <c r="D319" s="41">
        <v>3152</v>
      </c>
      <c r="E319" s="46">
        <v>58727</v>
      </c>
      <c r="F319" s="105">
        <f t="shared" si="1"/>
        <v>5.3672075876513362E-2</v>
      </c>
    </row>
    <row r="320" spans="1:6" ht="15" x14ac:dyDescent="0.25">
      <c r="A320" s="86" t="s">
        <v>68</v>
      </c>
      <c r="B320" s="30" t="s">
        <v>3</v>
      </c>
      <c r="C320" s="45" t="s">
        <v>0</v>
      </c>
      <c r="D320" s="48">
        <v>804</v>
      </c>
      <c r="E320" s="46">
        <v>12182</v>
      </c>
      <c r="F320" s="105">
        <f t="shared" si="1"/>
        <v>6.5999014940075526E-2</v>
      </c>
    </row>
    <row r="321" spans="1:6" ht="15" x14ac:dyDescent="0.25">
      <c r="A321" s="87" t="s">
        <v>77</v>
      </c>
      <c r="B321" s="30" t="s">
        <v>15</v>
      </c>
      <c r="C321" s="45" t="s">
        <v>12</v>
      </c>
      <c r="D321" s="41">
        <v>3140</v>
      </c>
      <c r="E321" s="46">
        <v>52327</v>
      </c>
      <c r="F321" s="105">
        <f t="shared" si="1"/>
        <v>6.0007262025340645E-2</v>
      </c>
    </row>
    <row r="322" spans="1:6" ht="15" x14ac:dyDescent="0.25">
      <c r="A322" s="88" t="s">
        <v>67</v>
      </c>
      <c r="B322" s="30" t="s">
        <v>2</v>
      </c>
      <c r="C322" s="51" t="s">
        <v>0</v>
      </c>
      <c r="D322" s="41">
        <v>3315</v>
      </c>
      <c r="E322" s="46">
        <v>50354</v>
      </c>
      <c r="F322" s="105">
        <f t="shared" si="1"/>
        <v>6.5833896016205262E-2</v>
      </c>
    </row>
    <row r="323" spans="1:6" ht="15" x14ac:dyDescent="0.25">
      <c r="A323" s="86" t="s">
        <v>88</v>
      </c>
      <c r="B323" s="30" t="s">
        <v>31</v>
      </c>
      <c r="C323" s="45" t="s">
        <v>28</v>
      </c>
      <c r="D323" s="41">
        <v>6003</v>
      </c>
      <c r="E323" s="46">
        <v>96265</v>
      </c>
      <c r="F323" s="105">
        <f t="shared" si="1"/>
        <v>6.235911286552745E-2</v>
      </c>
    </row>
    <row r="324" spans="1:6" ht="15" x14ac:dyDescent="0.25">
      <c r="A324" s="86" t="s">
        <v>89</v>
      </c>
      <c r="B324" s="30" t="s">
        <v>32</v>
      </c>
      <c r="C324" s="45" t="s">
        <v>28</v>
      </c>
      <c r="D324" s="41">
        <v>3090</v>
      </c>
      <c r="E324" s="46">
        <v>33339</v>
      </c>
      <c r="F324" s="105">
        <f t="shared" si="1"/>
        <v>9.268424367857464E-2</v>
      </c>
    </row>
    <row r="325" spans="1:6" ht="17.399999999999999" x14ac:dyDescent="0.25">
      <c r="A325" s="86" t="s">
        <v>141</v>
      </c>
      <c r="B325" s="30" t="s">
        <v>24</v>
      </c>
      <c r="C325" s="45" t="s">
        <v>19</v>
      </c>
      <c r="D325" s="41">
        <v>2165</v>
      </c>
      <c r="E325" s="46">
        <v>45741</v>
      </c>
      <c r="F325" s="105">
        <f t="shared" si="1"/>
        <v>4.7331715528737897E-2</v>
      </c>
    </row>
    <row r="326" spans="1:6" ht="15" x14ac:dyDescent="0.25">
      <c r="A326" s="87" t="s">
        <v>97</v>
      </c>
      <c r="B326" s="30" t="s">
        <v>142</v>
      </c>
      <c r="C326" s="45" t="s">
        <v>41</v>
      </c>
      <c r="D326" s="41">
        <v>4533</v>
      </c>
      <c r="E326" s="46">
        <v>62373</v>
      </c>
      <c r="F326" s="105">
        <f t="shared" si="1"/>
        <v>7.2675676975614445E-2</v>
      </c>
    </row>
    <row r="327" spans="1:6" ht="15" x14ac:dyDescent="0.25">
      <c r="A327" s="86" t="s">
        <v>100</v>
      </c>
      <c r="B327" s="30" t="s">
        <v>48</v>
      </c>
      <c r="C327" s="45" t="s">
        <v>46</v>
      </c>
      <c r="D327" s="48">
        <v>516</v>
      </c>
      <c r="E327" s="46">
        <v>6768</v>
      </c>
      <c r="F327" s="105">
        <f t="shared" si="1"/>
        <v>7.6241134751773049E-2</v>
      </c>
    </row>
    <row r="328" spans="1:6" ht="15" x14ac:dyDescent="0.25">
      <c r="A328" s="87" t="s">
        <v>98</v>
      </c>
      <c r="B328" s="30" t="s">
        <v>45</v>
      </c>
      <c r="C328" s="45" t="s">
        <v>41</v>
      </c>
      <c r="D328" s="48">
        <v>911</v>
      </c>
      <c r="E328" s="46">
        <v>10563</v>
      </c>
      <c r="F328" s="105">
        <f t="shared" si="1"/>
        <v>8.624443813310613E-2</v>
      </c>
    </row>
    <row r="329" spans="1:6" ht="15" x14ac:dyDescent="0.25">
      <c r="A329" s="87" t="s">
        <v>109</v>
      </c>
      <c r="B329" s="30" t="s">
        <v>58</v>
      </c>
      <c r="C329" s="45" t="s">
        <v>53</v>
      </c>
      <c r="D329" s="41">
        <v>1221</v>
      </c>
      <c r="E329" s="46">
        <v>19076</v>
      </c>
      <c r="F329" s="105">
        <f t="shared" si="1"/>
        <v>6.4007129377227925E-2</v>
      </c>
    </row>
    <row r="330" spans="1:6" ht="15" x14ac:dyDescent="0.25">
      <c r="A330" s="88" t="s">
        <v>69</v>
      </c>
      <c r="B330" s="30" t="s">
        <v>4</v>
      </c>
      <c r="C330" s="51" t="s">
        <v>0</v>
      </c>
      <c r="D330" s="48">
        <v>706</v>
      </c>
      <c r="E330" s="46">
        <v>9549</v>
      </c>
      <c r="F330" s="105">
        <f t="shared" si="1"/>
        <v>7.3934443397214361E-2</v>
      </c>
    </row>
    <row r="331" spans="1:6" ht="15" x14ac:dyDescent="0.25">
      <c r="A331" s="87" t="s">
        <v>72</v>
      </c>
      <c r="B331" s="30" t="s">
        <v>8</v>
      </c>
      <c r="C331" s="45" t="s">
        <v>7</v>
      </c>
      <c r="D331" s="41">
        <v>4637</v>
      </c>
      <c r="E331" s="46">
        <v>58754</v>
      </c>
      <c r="F331" s="105">
        <f t="shared" si="1"/>
        <v>7.8922286142220105E-2</v>
      </c>
    </row>
    <row r="332" spans="1:6" ht="15" x14ac:dyDescent="0.25">
      <c r="A332" s="86" t="s">
        <v>93</v>
      </c>
      <c r="B332" s="30" t="s">
        <v>38</v>
      </c>
      <c r="C332" s="45" t="s">
        <v>35</v>
      </c>
      <c r="D332" s="48">
        <v>910</v>
      </c>
      <c r="E332" s="46">
        <v>18944</v>
      </c>
      <c r="F332" s="105">
        <f t="shared" si="1"/>
        <v>4.8036317567567564E-2</v>
      </c>
    </row>
    <row r="333" spans="1:6" ht="15" x14ac:dyDescent="0.25">
      <c r="A333" s="87" t="s">
        <v>7</v>
      </c>
      <c r="B333" s="30" t="s">
        <v>9</v>
      </c>
      <c r="C333" s="45" t="s">
        <v>7</v>
      </c>
      <c r="D333" s="41">
        <v>9545</v>
      </c>
      <c r="E333" s="46">
        <v>146848</v>
      </c>
      <c r="F333" s="105">
        <f t="shared" si="1"/>
        <v>6.4999182828502935E-2</v>
      </c>
    </row>
    <row r="334" spans="1:6" ht="15" x14ac:dyDescent="0.25">
      <c r="A334" s="86" t="s">
        <v>83</v>
      </c>
      <c r="B334" s="30" t="s">
        <v>25</v>
      </c>
      <c r="C334" s="45" t="s">
        <v>19</v>
      </c>
      <c r="D334" s="41">
        <v>6015</v>
      </c>
      <c r="E334" s="46">
        <v>98016</v>
      </c>
      <c r="F334" s="105">
        <f t="shared" si="1"/>
        <v>6.136753183153771E-2</v>
      </c>
    </row>
    <row r="335" spans="1:6" ht="15" x14ac:dyDescent="0.25">
      <c r="A335" s="86" t="s">
        <v>101</v>
      </c>
      <c r="B335" s="30" t="s">
        <v>49</v>
      </c>
      <c r="C335" s="45" t="s">
        <v>46</v>
      </c>
      <c r="D335" s="48">
        <v>395</v>
      </c>
      <c r="E335" s="46">
        <v>2988</v>
      </c>
      <c r="F335" s="105">
        <f t="shared" si="1"/>
        <v>0.13219544846050871</v>
      </c>
    </row>
    <row r="336" spans="1:6" ht="15" x14ac:dyDescent="0.25">
      <c r="A336" s="86" t="s">
        <v>90</v>
      </c>
      <c r="B336" s="30" t="s">
        <v>33</v>
      </c>
      <c r="C336" s="45" t="s">
        <v>28</v>
      </c>
      <c r="D336" s="41">
        <v>6861</v>
      </c>
      <c r="E336" s="46">
        <v>111271</v>
      </c>
      <c r="F336" s="105">
        <f t="shared" si="1"/>
        <v>6.1660270870217755E-2</v>
      </c>
    </row>
    <row r="337" spans="1:6" ht="17.399999999999999" x14ac:dyDescent="0.25">
      <c r="A337" s="86" t="s">
        <v>143</v>
      </c>
      <c r="B337" s="30" t="s">
        <v>39</v>
      </c>
      <c r="C337" s="45" t="s">
        <v>35</v>
      </c>
      <c r="D337" s="41">
        <v>2220</v>
      </c>
      <c r="E337" s="46">
        <v>37674</v>
      </c>
      <c r="F337" s="105">
        <f t="shared" si="1"/>
        <v>5.8926580665711104E-2</v>
      </c>
    </row>
    <row r="338" spans="1:6" ht="15" x14ac:dyDescent="0.25">
      <c r="A338" s="87" t="s">
        <v>112</v>
      </c>
      <c r="B338" s="30" t="s">
        <v>62</v>
      </c>
      <c r="C338" s="45" t="s">
        <v>59</v>
      </c>
      <c r="D338" s="41">
        <v>2188</v>
      </c>
      <c r="E338" s="46">
        <v>28889</v>
      </c>
      <c r="F338" s="105">
        <f t="shared" si="1"/>
        <v>7.5738170237806782E-2</v>
      </c>
    </row>
    <row r="339" spans="1:6" ht="15" x14ac:dyDescent="0.25">
      <c r="A339" s="87" t="s">
        <v>116</v>
      </c>
      <c r="B339" s="30" t="s">
        <v>16</v>
      </c>
      <c r="C339" s="45" t="s">
        <v>12</v>
      </c>
      <c r="D339" s="41">
        <v>8136</v>
      </c>
      <c r="E339" s="46">
        <v>124638</v>
      </c>
      <c r="F339" s="105">
        <f t="shared" si="1"/>
        <v>6.5277042314542913E-2</v>
      </c>
    </row>
    <row r="340" spans="1:6" ht="15" x14ac:dyDescent="0.25">
      <c r="A340" s="87" t="s">
        <v>73</v>
      </c>
      <c r="B340" s="30" t="s">
        <v>10</v>
      </c>
      <c r="C340" s="45" t="s">
        <v>7</v>
      </c>
      <c r="D340" s="48">
        <v>710</v>
      </c>
      <c r="E340" s="46">
        <v>15669</v>
      </c>
      <c r="F340" s="105">
        <f t="shared" si="1"/>
        <v>4.531240028080924E-2</v>
      </c>
    </row>
    <row r="341" spans="1:6" ht="15" x14ac:dyDescent="0.25">
      <c r="A341" s="86" t="s">
        <v>70</v>
      </c>
      <c r="B341" s="30" t="s">
        <v>5</v>
      </c>
      <c r="C341" s="45" t="s">
        <v>0</v>
      </c>
      <c r="D341" s="48">
        <v>557</v>
      </c>
      <c r="E341" s="46">
        <v>9782</v>
      </c>
      <c r="F341" s="105">
        <f t="shared" si="1"/>
        <v>5.6941320793293802E-2</v>
      </c>
    </row>
    <row r="342" spans="1:6" ht="15" x14ac:dyDescent="0.25">
      <c r="A342" s="86" t="s">
        <v>84</v>
      </c>
      <c r="B342" s="30" t="s">
        <v>26</v>
      </c>
      <c r="C342" s="45" t="s">
        <v>19</v>
      </c>
      <c r="D342" s="41">
        <v>2884</v>
      </c>
      <c r="E342" s="46">
        <v>52350</v>
      </c>
      <c r="F342" s="105">
        <f t="shared" si="1"/>
        <v>5.5090735434574975E-2</v>
      </c>
    </row>
    <row r="343" spans="1:6" ht="15" x14ac:dyDescent="0.25">
      <c r="A343" s="86" t="s">
        <v>102</v>
      </c>
      <c r="B343" s="30" t="s">
        <v>50</v>
      </c>
      <c r="C343" s="45" t="s">
        <v>46</v>
      </c>
      <c r="D343" s="48">
        <v>475</v>
      </c>
      <c r="E343" s="46">
        <v>5209</v>
      </c>
      <c r="F343" s="105">
        <f t="shared" si="1"/>
        <v>9.1188327894029558E-2</v>
      </c>
    </row>
    <row r="344" spans="1:6" ht="15" x14ac:dyDescent="0.25">
      <c r="A344" s="86" t="s">
        <v>85</v>
      </c>
      <c r="B344" s="30" t="s">
        <v>27</v>
      </c>
      <c r="C344" s="45" t="s">
        <v>19</v>
      </c>
      <c r="D344" s="41">
        <v>3891</v>
      </c>
      <c r="E344" s="46">
        <v>69717</v>
      </c>
      <c r="F344" s="105">
        <f t="shared" si="1"/>
        <v>5.5811351607212012E-2</v>
      </c>
    </row>
    <row r="345" spans="1:6" ht="15" x14ac:dyDescent="0.25">
      <c r="A345" s="86" t="s">
        <v>94</v>
      </c>
      <c r="B345" s="30" t="s">
        <v>40</v>
      </c>
      <c r="C345" s="45" t="s">
        <v>35</v>
      </c>
      <c r="D345" s="41">
        <v>13314</v>
      </c>
      <c r="E345" s="46">
        <v>203373</v>
      </c>
      <c r="F345" s="105">
        <f t="shared" si="1"/>
        <v>6.5465917304656965E-2</v>
      </c>
    </row>
    <row r="346" spans="1:6" ht="15" x14ac:dyDescent="0.25">
      <c r="A346" s="86" t="s">
        <v>103</v>
      </c>
      <c r="B346" s="30" t="s">
        <v>51</v>
      </c>
      <c r="C346" s="45" t="s">
        <v>46</v>
      </c>
      <c r="D346" s="41">
        <v>1013</v>
      </c>
      <c r="E346" s="46">
        <v>13539</v>
      </c>
      <c r="F346" s="105">
        <f t="shared" si="1"/>
        <v>7.4820887805598646E-2</v>
      </c>
    </row>
    <row r="347" spans="1:6" ht="15" x14ac:dyDescent="0.25">
      <c r="A347" s="86" t="s">
        <v>71</v>
      </c>
      <c r="B347" s="30" t="s">
        <v>6</v>
      </c>
      <c r="C347" s="45" t="s">
        <v>0</v>
      </c>
      <c r="D347" s="48">
        <v>389</v>
      </c>
      <c r="E347" s="46">
        <v>4807</v>
      </c>
      <c r="F347" s="105">
        <f t="shared" si="1"/>
        <v>8.0923653006032867E-2</v>
      </c>
    </row>
    <row r="348" spans="1:6" ht="15" x14ac:dyDescent="0.25">
      <c r="A348" s="87" t="s">
        <v>74</v>
      </c>
      <c r="B348" s="30" t="s">
        <v>11</v>
      </c>
      <c r="C348" s="45" t="s">
        <v>7</v>
      </c>
      <c r="D348" s="48">
        <v>14</v>
      </c>
      <c r="E348" s="50">
        <v>66</v>
      </c>
      <c r="F348" s="105">
        <f t="shared" si="1"/>
        <v>0.21212121212121213</v>
      </c>
    </row>
    <row r="349" spans="1:6" ht="17.399999999999999" x14ac:dyDescent="0.25">
      <c r="A349" s="87" t="s">
        <v>124</v>
      </c>
      <c r="B349" s="30" t="s">
        <v>17</v>
      </c>
      <c r="C349" s="45" t="s">
        <v>12</v>
      </c>
      <c r="D349" s="41">
        <v>4615</v>
      </c>
      <c r="E349" s="46">
        <v>57582</v>
      </c>
      <c r="F349" s="105">
        <f t="shared" si="1"/>
        <v>8.0146573582022165E-2</v>
      </c>
    </row>
    <row r="350" spans="1:6" ht="15" x14ac:dyDescent="0.25">
      <c r="A350" s="87" t="s">
        <v>113</v>
      </c>
      <c r="B350" s="30" t="s">
        <v>63</v>
      </c>
      <c r="C350" s="45" t="s">
        <v>59</v>
      </c>
      <c r="D350" s="41">
        <v>3748</v>
      </c>
      <c r="E350" s="46">
        <v>50901</v>
      </c>
      <c r="F350" s="105">
        <f t="shared" si="1"/>
        <v>7.3633130979744998E-2</v>
      </c>
    </row>
    <row r="351" spans="1:6" ht="15" x14ac:dyDescent="0.25">
      <c r="A351" s="87" t="s">
        <v>78</v>
      </c>
      <c r="B351" s="30" t="s">
        <v>18</v>
      </c>
      <c r="C351" s="45" t="s">
        <v>12</v>
      </c>
      <c r="D351" s="41">
        <v>1349</v>
      </c>
      <c r="E351" s="46">
        <v>22230</v>
      </c>
      <c r="F351" s="105">
        <f t="shared" si="1"/>
        <v>6.0683760683760683E-2</v>
      </c>
    </row>
    <row r="352" spans="1:6" ht="15" x14ac:dyDescent="0.25">
      <c r="A352" s="86" t="s">
        <v>91</v>
      </c>
      <c r="B352" s="30" t="s">
        <v>34</v>
      </c>
      <c r="C352" s="45" t="s">
        <v>28</v>
      </c>
      <c r="D352" s="41">
        <v>3582</v>
      </c>
      <c r="E352" s="46">
        <v>44656</v>
      </c>
      <c r="F352" s="105">
        <f t="shared" si="1"/>
        <v>8.0213185238265858E-2</v>
      </c>
    </row>
    <row r="353" spans="1:7" ht="15" x14ac:dyDescent="0.25">
      <c r="A353" s="86" t="s">
        <v>104</v>
      </c>
      <c r="B353" s="30" t="s">
        <v>52</v>
      </c>
      <c r="C353" s="45" t="s">
        <v>46</v>
      </c>
      <c r="D353" s="48">
        <v>254</v>
      </c>
      <c r="E353" s="46">
        <v>3055</v>
      </c>
      <c r="F353" s="105">
        <f t="shared" si="1"/>
        <v>8.3142389525368246E-2</v>
      </c>
    </row>
    <row r="354" spans="1:7" ht="30" x14ac:dyDescent="0.25">
      <c r="A354" s="87" t="s">
        <v>64</v>
      </c>
      <c r="B354" s="52" t="s">
        <v>65</v>
      </c>
      <c r="C354" s="53"/>
      <c r="D354" s="54">
        <v>94</v>
      </c>
      <c r="E354" s="55">
        <v>1571</v>
      </c>
      <c r="F354" s="105">
        <f t="shared" si="1"/>
        <v>5.9834500318268619E-2</v>
      </c>
    </row>
    <row r="355" spans="1:7" ht="19.2" x14ac:dyDescent="0.3">
      <c r="A355" s="99" t="s">
        <v>158</v>
      </c>
      <c r="B355" s="108"/>
      <c r="C355" s="109"/>
      <c r="D355" s="110">
        <f>SUM(D300:D354)</f>
        <v>175190</v>
      </c>
      <c r="E355" s="111">
        <f>SUM(E300:E354)</f>
        <v>2666733</v>
      </c>
      <c r="F355" s="112">
        <f t="shared" si="1"/>
        <v>6.5694615846430826E-2</v>
      </c>
    </row>
    <row r="356" spans="1:7" x14ac:dyDescent="0.2">
      <c r="B356"/>
      <c r="C356"/>
      <c r="D356" s="56"/>
    </row>
    <row r="357" spans="1:7" ht="12" x14ac:dyDescent="0.2">
      <c r="A357" s="57" t="s">
        <v>163</v>
      </c>
      <c r="B357" s="58"/>
      <c r="C357" s="58"/>
      <c r="D357" s="20"/>
      <c r="E357" s="58"/>
      <c r="F357" s="58"/>
    </row>
    <row r="358" spans="1:7" x14ac:dyDescent="0.2">
      <c r="A358" s="58" t="s">
        <v>129</v>
      </c>
      <c r="B358" s="58"/>
      <c r="C358" s="58"/>
      <c r="D358" s="20"/>
      <c r="E358" s="58"/>
      <c r="F358" s="58"/>
    </row>
    <row r="359" spans="1:7" x14ac:dyDescent="0.2">
      <c r="A359" s="58" t="s">
        <v>164</v>
      </c>
      <c r="B359" s="58"/>
      <c r="C359" s="58"/>
      <c r="D359" s="20"/>
      <c r="E359" s="58"/>
      <c r="F359" s="58"/>
    </row>
    <row r="360" spans="1:7" x14ac:dyDescent="0.2">
      <c r="A360" s="20" t="s">
        <v>165</v>
      </c>
      <c r="B360" s="58"/>
      <c r="C360" s="58"/>
      <c r="D360" s="20"/>
      <c r="E360" s="58"/>
      <c r="F360" s="58"/>
    </row>
    <row r="361" spans="1:7" ht="12" x14ac:dyDescent="0.2">
      <c r="A361" s="38" t="s">
        <v>148</v>
      </c>
      <c r="B361" s="19"/>
      <c r="C361" s="19"/>
      <c r="D361" s="59"/>
      <c r="E361" s="21"/>
      <c r="F361" s="21"/>
    </row>
    <row r="362" spans="1:7" x14ac:dyDescent="0.2">
      <c r="A362" s="38" t="s">
        <v>185</v>
      </c>
      <c r="B362" s="19"/>
      <c r="C362" s="19"/>
      <c r="D362" s="59"/>
      <c r="E362" s="21"/>
      <c r="F362" s="21"/>
    </row>
    <row r="363" spans="1:7" ht="12" x14ac:dyDescent="0.2">
      <c r="A363" s="19" t="s">
        <v>127</v>
      </c>
      <c r="B363" s="19"/>
      <c r="C363" s="19"/>
      <c r="D363" s="59"/>
      <c r="E363" s="19"/>
      <c r="F363" s="19"/>
    </row>
    <row r="364" spans="1:7" x14ac:dyDescent="0.2">
      <c r="A364" s="20" t="s">
        <v>132</v>
      </c>
      <c r="B364" s="19"/>
      <c r="C364" s="19"/>
      <c r="D364" s="59"/>
      <c r="E364" s="19"/>
      <c r="F364" s="19"/>
    </row>
    <row r="365" spans="1:7" ht="12" x14ac:dyDescent="0.2">
      <c r="A365" s="22" t="s">
        <v>147</v>
      </c>
      <c r="B365" s="19"/>
      <c r="C365" s="19"/>
      <c r="D365" s="59"/>
      <c r="E365" s="19"/>
      <c r="F365" s="19"/>
    </row>
    <row r="366" spans="1:7" ht="12" x14ac:dyDescent="0.2">
      <c r="A366" s="22" t="s">
        <v>128</v>
      </c>
      <c r="B366" s="19"/>
      <c r="C366" s="19"/>
      <c r="D366" s="59"/>
      <c r="E366" s="19"/>
      <c r="F366" s="19"/>
    </row>
    <row r="367" spans="1:7" ht="0.6" customHeight="1" x14ac:dyDescent="0.2"/>
    <row r="368" spans="1:7" hidden="1" x14ac:dyDescent="0.2">
      <c r="A368" s="60"/>
      <c r="B368" s="60"/>
      <c r="C368" s="60"/>
      <c r="D368" s="60"/>
      <c r="E368" s="60"/>
      <c r="F368" s="60"/>
      <c r="G368" s="60"/>
    </row>
    <row r="369" spans="1:7" hidden="1" x14ac:dyDescent="0.2">
      <c r="A369" s="60"/>
      <c r="B369" s="60"/>
      <c r="C369" s="60"/>
      <c r="D369" s="60"/>
      <c r="E369" s="60"/>
      <c r="F369" s="60"/>
      <c r="G369" s="60"/>
    </row>
    <row r="370" spans="1:7" hidden="1" x14ac:dyDescent="0.2">
      <c r="A370" s="60"/>
      <c r="B370" s="60"/>
      <c r="C370" s="60"/>
      <c r="D370" s="60"/>
      <c r="E370" s="60"/>
      <c r="F370" s="60"/>
      <c r="G370" s="60"/>
    </row>
    <row r="371" spans="1:7" hidden="1" x14ac:dyDescent="0.2">
      <c r="A371" s="60"/>
      <c r="B371" s="60"/>
      <c r="C371" s="60"/>
      <c r="D371" s="60"/>
      <c r="E371" s="60"/>
      <c r="F371" s="60"/>
      <c r="G371" s="60"/>
    </row>
    <row r="372" spans="1:7" hidden="1" x14ac:dyDescent="0.2">
      <c r="A372" s="60"/>
      <c r="B372" s="60"/>
      <c r="C372" s="60"/>
      <c r="D372" s="60"/>
      <c r="E372" s="60"/>
      <c r="F372" s="60"/>
      <c r="G372" s="60"/>
    </row>
    <row r="373" spans="1:7" x14ac:dyDescent="0.2">
      <c r="A373" s="60"/>
      <c r="B373" s="60"/>
      <c r="C373" s="60"/>
      <c r="D373" s="60"/>
      <c r="E373" s="60"/>
      <c r="F373" s="60"/>
      <c r="G373" s="60"/>
    </row>
    <row r="374" spans="1:7" ht="15.6" x14ac:dyDescent="0.3">
      <c r="A374" s="120" t="s">
        <v>155</v>
      </c>
      <c r="B374" s="119"/>
      <c r="C374" s="119"/>
      <c r="D374" s="119"/>
      <c r="E374" s="119"/>
      <c r="F374" s="119"/>
      <c r="G374" s="60"/>
    </row>
    <row r="375" spans="1:7" ht="15.6" x14ac:dyDescent="0.3">
      <c r="A375" s="124" t="s">
        <v>156</v>
      </c>
      <c r="B375" s="125"/>
      <c r="C375" s="125"/>
      <c r="D375" s="125"/>
      <c r="E375" s="125"/>
      <c r="F375" s="125"/>
      <c r="G375" s="60"/>
    </row>
    <row r="376" spans="1:7" ht="15.6" x14ac:dyDescent="0.3">
      <c r="A376" s="118" t="s">
        <v>166</v>
      </c>
      <c r="B376" s="119"/>
      <c r="C376" s="119"/>
      <c r="D376" s="119"/>
      <c r="E376" s="119"/>
      <c r="F376" s="119"/>
      <c r="G376" s="60"/>
    </row>
    <row r="377" spans="1:7" ht="15" x14ac:dyDescent="0.25">
      <c r="A377" s="39"/>
      <c r="B377" s="39"/>
      <c r="C377" s="39"/>
      <c r="D377" s="44"/>
      <c r="E377" s="39"/>
      <c r="F377" s="40"/>
      <c r="G377" s="60"/>
    </row>
    <row r="378" spans="1:7" ht="18" x14ac:dyDescent="0.3">
      <c r="A378" s="75" t="s">
        <v>167</v>
      </c>
      <c r="B378" s="76" t="s">
        <v>115</v>
      </c>
      <c r="C378" s="106" t="s">
        <v>114</v>
      </c>
      <c r="D378" s="76" t="s">
        <v>168</v>
      </c>
      <c r="E378" s="107" t="s">
        <v>169</v>
      </c>
      <c r="F378" s="79" t="s">
        <v>138</v>
      </c>
      <c r="G378" s="60"/>
    </row>
    <row r="379" spans="1:7" ht="15" x14ac:dyDescent="0.25">
      <c r="A379" s="86" t="s">
        <v>79</v>
      </c>
      <c r="B379" s="30" t="s">
        <v>20</v>
      </c>
      <c r="C379" s="45" t="s">
        <v>19</v>
      </c>
      <c r="D379" s="41">
        <v>4059</v>
      </c>
      <c r="E379" s="46">
        <v>68373</v>
      </c>
      <c r="F379" s="105">
        <v>5.8999999999999997E-2</v>
      </c>
      <c r="G379" s="60"/>
    </row>
    <row r="380" spans="1:7" ht="15" x14ac:dyDescent="0.25">
      <c r="A380" s="87" t="s">
        <v>110</v>
      </c>
      <c r="B380" s="30" t="s">
        <v>60</v>
      </c>
      <c r="C380" s="45" t="s">
        <v>59</v>
      </c>
      <c r="D380" s="48">
        <v>390</v>
      </c>
      <c r="E380" s="46">
        <v>4201</v>
      </c>
      <c r="F380" s="105">
        <v>9.2999999999999999E-2</v>
      </c>
      <c r="G380" s="60"/>
    </row>
    <row r="381" spans="1:7" ht="15" x14ac:dyDescent="0.25">
      <c r="A381" s="87" t="s">
        <v>105</v>
      </c>
      <c r="B381" s="30" t="s">
        <v>54</v>
      </c>
      <c r="C381" s="45" t="s">
        <v>53</v>
      </c>
      <c r="D381" s="41">
        <v>3153</v>
      </c>
      <c r="E381" s="46">
        <v>45754</v>
      </c>
      <c r="F381" s="105">
        <v>6.9000000000000006E-2</v>
      </c>
      <c r="G381" s="60"/>
    </row>
    <row r="382" spans="1:7" ht="17.399999999999999" x14ac:dyDescent="0.25">
      <c r="A382" s="86" t="s">
        <v>170</v>
      </c>
      <c r="B382" s="30" t="s">
        <v>36</v>
      </c>
      <c r="C382" s="45" t="s">
        <v>35</v>
      </c>
      <c r="D382" s="41">
        <v>1942</v>
      </c>
      <c r="E382" s="46">
        <v>43789</v>
      </c>
      <c r="F382" s="105">
        <v>4.3999999999999997E-2</v>
      </c>
      <c r="G382" s="60"/>
    </row>
    <row r="383" spans="1:7" ht="15" x14ac:dyDescent="0.25">
      <c r="A383" s="87" t="s">
        <v>106</v>
      </c>
      <c r="B383" s="30" t="s">
        <v>55</v>
      </c>
      <c r="C383" s="45" t="s">
        <v>53</v>
      </c>
      <c r="D383" s="49">
        <v>16405</v>
      </c>
      <c r="E383" s="46">
        <v>242284</v>
      </c>
      <c r="F383" s="105">
        <v>6.8000000000000005E-2</v>
      </c>
      <c r="G383" s="60"/>
    </row>
    <row r="384" spans="1:7" ht="15" x14ac:dyDescent="0.25">
      <c r="A384" s="86" t="s">
        <v>99</v>
      </c>
      <c r="B384" s="30" t="s">
        <v>47</v>
      </c>
      <c r="C384" s="45" t="s">
        <v>46</v>
      </c>
      <c r="D384" s="41">
        <v>2625</v>
      </c>
      <c r="E384" s="46">
        <v>29875</v>
      </c>
      <c r="F384" s="105">
        <v>8.7999999999999995E-2</v>
      </c>
      <c r="G384" s="60"/>
    </row>
    <row r="385" spans="1:7" ht="15" x14ac:dyDescent="0.25">
      <c r="A385" s="86" t="s">
        <v>66</v>
      </c>
      <c r="B385" s="30" t="s">
        <v>1</v>
      </c>
      <c r="C385" s="45" t="s">
        <v>0</v>
      </c>
      <c r="D385" s="41">
        <v>1847</v>
      </c>
      <c r="E385" s="46">
        <v>25719</v>
      </c>
      <c r="F385" s="105">
        <v>7.1999999999999995E-2</v>
      </c>
      <c r="G385" s="60"/>
    </row>
    <row r="386" spans="1:7" ht="15" x14ac:dyDescent="0.25">
      <c r="A386" s="87" t="s">
        <v>13</v>
      </c>
      <c r="B386" s="30" t="s">
        <v>13</v>
      </c>
      <c r="C386" s="45" t="s">
        <v>12</v>
      </c>
      <c r="D386" s="48">
        <v>309</v>
      </c>
      <c r="E386" s="46">
        <v>7397</v>
      </c>
      <c r="F386" s="105">
        <v>4.2000000000000003E-2</v>
      </c>
      <c r="G386" s="60"/>
    </row>
    <row r="387" spans="1:7" ht="15" x14ac:dyDescent="0.25">
      <c r="A387" s="87" t="s">
        <v>76</v>
      </c>
      <c r="B387" s="30" t="s">
        <v>14</v>
      </c>
      <c r="C387" s="45" t="s">
        <v>12</v>
      </c>
      <c r="D387" s="48">
        <v>563</v>
      </c>
      <c r="E387" s="46">
        <v>7390</v>
      </c>
      <c r="F387" s="105">
        <v>7.5999999999999998E-2</v>
      </c>
      <c r="G387" s="60"/>
    </row>
    <row r="388" spans="1:7" ht="15" x14ac:dyDescent="0.25">
      <c r="A388" s="86" t="s">
        <v>80</v>
      </c>
      <c r="B388" s="30" t="s">
        <v>21</v>
      </c>
      <c r="C388" s="45" t="s">
        <v>19</v>
      </c>
      <c r="D388" s="41">
        <v>12585</v>
      </c>
      <c r="E388" s="46">
        <v>186835</v>
      </c>
      <c r="F388" s="105">
        <v>6.7000000000000004E-2</v>
      </c>
      <c r="G388" s="60"/>
    </row>
    <row r="389" spans="1:7" ht="15" x14ac:dyDescent="0.25">
      <c r="A389" s="86" t="s">
        <v>81</v>
      </c>
      <c r="B389" s="30" t="s">
        <v>22</v>
      </c>
      <c r="C389" s="45" t="s">
        <v>19</v>
      </c>
      <c r="D389" s="41">
        <v>5670</v>
      </c>
      <c r="E389" s="46">
        <v>88027</v>
      </c>
      <c r="F389" s="105">
        <v>6.4000000000000001E-2</v>
      </c>
      <c r="G389" s="60"/>
    </row>
    <row r="390" spans="1:7" ht="15" x14ac:dyDescent="0.25">
      <c r="A390" s="86" t="s">
        <v>107</v>
      </c>
      <c r="B390" s="30" t="s">
        <v>56</v>
      </c>
      <c r="C390" s="45" t="s">
        <v>53</v>
      </c>
      <c r="D390" s="41">
        <v>84</v>
      </c>
      <c r="E390" s="41">
        <v>926</v>
      </c>
      <c r="F390" s="105">
        <v>9.0999999999999998E-2</v>
      </c>
      <c r="G390" s="60"/>
    </row>
    <row r="391" spans="1:7" ht="15" x14ac:dyDescent="0.25">
      <c r="A391" s="87" t="s">
        <v>108</v>
      </c>
      <c r="B391" s="30" t="s">
        <v>57</v>
      </c>
      <c r="C391" s="45" t="s">
        <v>53</v>
      </c>
      <c r="D391" s="41">
        <v>660</v>
      </c>
      <c r="E391" s="41">
        <v>7312</v>
      </c>
      <c r="F391" s="105">
        <v>0.09</v>
      </c>
      <c r="G391" s="60"/>
    </row>
    <row r="392" spans="1:7" ht="15" x14ac:dyDescent="0.25">
      <c r="A392" s="87" t="s">
        <v>111</v>
      </c>
      <c r="B392" s="30" t="s">
        <v>61</v>
      </c>
      <c r="C392" s="45" t="s">
        <v>59</v>
      </c>
      <c r="D392" s="41">
        <v>952</v>
      </c>
      <c r="E392" s="41">
        <v>11728</v>
      </c>
      <c r="F392" s="105">
        <v>8.1000000000000003E-2</v>
      </c>
      <c r="G392" s="60"/>
    </row>
    <row r="393" spans="1:7" ht="15" x14ac:dyDescent="0.25">
      <c r="A393" s="86" t="s">
        <v>86</v>
      </c>
      <c r="B393" s="30" t="s">
        <v>29</v>
      </c>
      <c r="C393" s="45" t="s">
        <v>28</v>
      </c>
      <c r="D393" s="41">
        <v>6257</v>
      </c>
      <c r="E393" s="41">
        <v>74587</v>
      </c>
      <c r="F393" s="105">
        <v>8.4000000000000005E-2</v>
      </c>
      <c r="G393" s="60"/>
    </row>
    <row r="394" spans="1:7" ht="15" x14ac:dyDescent="0.25">
      <c r="A394" s="86" t="s">
        <v>87</v>
      </c>
      <c r="B394" s="30" t="s">
        <v>30</v>
      </c>
      <c r="C394" s="45" t="s">
        <v>28</v>
      </c>
      <c r="D394" s="41">
        <v>4096</v>
      </c>
      <c r="E394" s="41">
        <v>61669</v>
      </c>
      <c r="F394" s="105">
        <v>6.6000000000000003E-2</v>
      </c>
      <c r="G394" s="60"/>
    </row>
    <row r="395" spans="1:7" ht="15" x14ac:dyDescent="0.25">
      <c r="A395" s="87" t="s">
        <v>95</v>
      </c>
      <c r="B395" s="30" t="s">
        <v>42</v>
      </c>
      <c r="C395" s="45" t="s">
        <v>41</v>
      </c>
      <c r="D395" s="41">
        <v>1677</v>
      </c>
      <c r="E395" s="41">
        <v>21259</v>
      </c>
      <c r="F395" s="105">
        <v>7.9000000000000001E-2</v>
      </c>
      <c r="G395" s="60"/>
    </row>
    <row r="396" spans="1:7" ht="15" x14ac:dyDescent="0.25">
      <c r="A396" s="87" t="s">
        <v>140</v>
      </c>
      <c r="B396" s="30" t="s">
        <v>43</v>
      </c>
      <c r="C396" s="45" t="s">
        <v>41</v>
      </c>
      <c r="D396" s="41">
        <v>1364</v>
      </c>
      <c r="E396" s="41">
        <v>14649</v>
      </c>
      <c r="F396" s="105">
        <v>9.2999999999999999E-2</v>
      </c>
      <c r="G396" s="60"/>
    </row>
    <row r="397" spans="1:7" ht="15" x14ac:dyDescent="0.25">
      <c r="A397" s="86" t="s">
        <v>82</v>
      </c>
      <c r="B397" s="30" t="s">
        <v>23</v>
      </c>
      <c r="C397" s="45" t="s">
        <v>19</v>
      </c>
      <c r="D397" s="41">
        <v>2863</v>
      </c>
      <c r="E397" s="41">
        <v>52550</v>
      </c>
      <c r="F397" s="105">
        <v>5.3999999999999999E-2</v>
      </c>
      <c r="G397" s="60"/>
    </row>
    <row r="398" spans="1:7" ht="15" x14ac:dyDescent="0.25">
      <c r="A398" s="86" t="s">
        <v>92</v>
      </c>
      <c r="B398" s="30" t="s">
        <v>37</v>
      </c>
      <c r="C398" s="45" t="s">
        <v>35</v>
      </c>
      <c r="D398" s="41">
        <v>3314</v>
      </c>
      <c r="E398" s="41">
        <v>57800</v>
      </c>
      <c r="F398" s="105">
        <v>5.7000000000000002E-2</v>
      </c>
      <c r="G398" s="60"/>
    </row>
    <row r="399" spans="1:7" ht="15" x14ac:dyDescent="0.25">
      <c r="A399" s="86" t="s">
        <v>68</v>
      </c>
      <c r="B399" s="30" t="s">
        <v>3</v>
      </c>
      <c r="C399" s="45" t="s">
        <v>0</v>
      </c>
      <c r="D399" s="41">
        <v>958</v>
      </c>
      <c r="E399" s="41">
        <v>12186</v>
      </c>
      <c r="F399" s="105">
        <v>7.9000000000000001E-2</v>
      </c>
      <c r="G399" s="60"/>
    </row>
    <row r="400" spans="1:7" ht="15" x14ac:dyDescent="0.25">
      <c r="A400" s="87" t="s">
        <v>77</v>
      </c>
      <c r="B400" s="30" t="s">
        <v>15</v>
      </c>
      <c r="C400" s="45" t="s">
        <v>12</v>
      </c>
      <c r="D400" s="41">
        <v>3130</v>
      </c>
      <c r="E400" s="41">
        <v>50936</v>
      </c>
      <c r="F400" s="105">
        <v>6.0999999999999999E-2</v>
      </c>
      <c r="G400" s="60"/>
    </row>
    <row r="401" spans="1:7" ht="15" x14ac:dyDescent="0.25">
      <c r="A401" s="88" t="s">
        <v>67</v>
      </c>
      <c r="B401" s="30" t="s">
        <v>2</v>
      </c>
      <c r="C401" s="45" t="s">
        <v>0</v>
      </c>
      <c r="D401" s="41">
        <v>3448</v>
      </c>
      <c r="E401" s="41">
        <v>49614</v>
      </c>
      <c r="F401" s="105">
        <v>6.9000000000000006E-2</v>
      </c>
      <c r="G401" s="60"/>
    </row>
    <row r="402" spans="1:7" ht="15" x14ac:dyDescent="0.25">
      <c r="A402" s="86" t="s">
        <v>88</v>
      </c>
      <c r="B402" s="30" t="s">
        <v>31</v>
      </c>
      <c r="C402" s="45" t="s">
        <v>28</v>
      </c>
      <c r="D402" s="41">
        <v>5993</v>
      </c>
      <c r="E402" s="41">
        <v>92181</v>
      </c>
      <c r="F402" s="105">
        <v>6.5000000000000002E-2</v>
      </c>
      <c r="G402" s="60"/>
    </row>
    <row r="403" spans="1:7" ht="15" x14ac:dyDescent="0.25">
      <c r="A403" s="86" t="s">
        <v>89</v>
      </c>
      <c r="B403" s="30" t="s">
        <v>32</v>
      </c>
      <c r="C403" s="45" t="s">
        <v>28</v>
      </c>
      <c r="D403" s="41">
        <v>3214</v>
      </c>
      <c r="E403" s="41">
        <v>31875</v>
      </c>
      <c r="F403" s="105">
        <v>0.10100000000000001</v>
      </c>
      <c r="G403" s="60"/>
    </row>
    <row r="404" spans="1:7" ht="17.399999999999999" x14ac:dyDescent="0.25">
      <c r="A404" s="86" t="s">
        <v>171</v>
      </c>
      <c r="B404" s="30" t="s">
        <v>24</v>
      </c>
      <c r="C404" s="45" t="s">
        <v>19</v>
      </c>
      <c r="D404" s="41">
        <v>2051</v>
      </c>
      <c r="E404" s="41">
        <v>44373</v>
      </c>
      <c r="F404" s="105">
        <v>4.5999999999999999E-2</v>
      </c>
      <c r="G404" s="60"/>
    </row>
    <row r="405" spans="1:7" ht="15" x14ac:dyDescent="0.25">
      <c r="A405" s="87" t="s">
        <v>97</v>
      </c>
      <c r="B405" s="30" t="s">
        <v>44</v>
      </c>
      <c r="C405" s="45" t="s">
        <v>41</v>
      </c>
      <c r="D405" s="41">
        <v>5392</v>
      </c>
      <c r="E405" s="41">
        <v>68101</v>
      </c>
      <c r="F405" s="105">
        <v>7.9000000000000001E-2</v>
      </c>
      <c r="G405" s="60"/>
    </row>
    <row r="406" spans="1:7" ht="15" x14ac:dyDescent="0.25">
      <c r="A406" s="86" t="s">
        <v>100</v>
      </c>
      <c r="B406" s="30" t="s">
        <v>48</v>
      </c>
      <c r="C406" s="45" t="s">
        <v>46</v>
      </c>
      <c r="D406" s="41">
        <v>543</v>
      </c>
      <c r="E406" s="41">
        <v>6755</v>
      </c>
      <c r="F406" s="105">
        <v>0.08</v>
      </c>
      <c r="G406" s="60"/>
    </row>
    <row r="407" spans="1:7" ht="15" x14ac:dyDescent="0.25">
      <c r="A407" s="87" t="s">
        <v>98</v>
      </c>
      <c r="B407" s="30" t="s">
        <v>45</v>
      </c>
      <c r="C407" s="45" t="s">
        <v>41</v>
      </c>
      <c r="D407" s="41">
        <v>1018</v>
      </c>
      <c r="E407" s="41">
        <v>10375</v>
      </c>
      <c r="F407" s="105">
        <v>9.8000000000000004E-2</v>
      </c>
      <c r="G407" s="60"/>
    </row>
    <row r="408" spans="1:7" ht="15" x14ac:dyDescent="0.25">
      <c r="A408" s="87" t="s">
        <v>109</v>
      </c>
      <c r="B408" s="30" t="s">
        <v>58</v>
      </c>
      <c r="C408" s="45" t="s">
        <v>53</v>
      </c>
      <c r="D408" s="41">
        <v>1301</v>
      </c>
      <c r="E408" s="41">
        <v>19870</v>
      </c>
      <c r="F408" s="105">
        <v>6.5000000000000002E-2</v>
      </c>
      <c r="G408" s="60"/>
    </row>
    <row r="409" spans="1:7" ht="15" x14ac:dyDescent="0.25">
      <c r="A409" s="88" t="s">
        <v>69</v>
      </c>
      <c r="B409" s="30" t="s">
        <v>4</v>
      </c>
      <c r="C409" s="45" t="s">
        <v>0</v>
      </c>
      <c r="D409" s="41">
        <v>807</v>
      </c>
      <c r="E409" s="41">
        <v>9251</v>
      </c>
      <c r="F409" s="105">
        <v>8.6999999999999994E-2</v>
      </c>
      <c r="G409" s="60"/>
    </row>
    <row r="410" spans="1:7" ht="15" x14ac:dyDescent="0.25">
      <c r="A410" s="87" t="s">
        <v>72</v>
      </c>
      <c r="B410" s="30" t="s">
        <v>8</v>
      </c>
      <c r="C410" s="45" t="s">
        <v>7</v>
      </c>
      <c r="D410" s="41">
        <v>5107</v>
      </c>
      <c r="E410" s="41">
        <v>60003</v>
      </c>
      <c r="F410" s="105">
        <v>8.5000000000000006E-2</v>
      </c>
      <c r="G410" s="60"/>
    </row>
    <row r="411" spans="1:7" ht="15" x14ac:dyDescent="0.25">
      <c r="A411" s="86" t="s">
        <v>93</v>
      </c>
      <c r="B411" s="30" t="s">
        <v>38</v>
      </c>
      <c r="C411" s="45" t="s">
        <v>35</v>
      </c>
      <c r="D411" s="41">
        <v>1046</v>
      </c>
      <c r="E411" s="41">
        <v>17725</v>
      </c>
      <c r="F411" s="105">
        <v>5.8999999999999997E-2</v>
      </c>
      <c r="G411" s="60"/>
    </row>
    <row r="412" spans="1:7" ht="15" x14ac:dyDescent="0.25">
      <c r="A412" s="87" t="s">
        <v>7</v>
      </c>
      <c r="B412" s="30" t="s">
        <v>9</v>
      </c>
      <c r="C412" s="45" t="s">
        <v>7</v>
      </c>
      <c r="D412" s="41">
        <v>10927</v>
      </c>
      <c r="E412" s="41">
        <v>151295</v>
      </c>
      <c r="F412" s="105">
        <v>7.1999999999999995E-2</v>
      </c>
      <c r="G412" s="60"/>
    </row>
    <row r="413" spans="1:7" ht="15" x14ac:dyDescent="0.25">
      <c r="A413" s="86" t="s">
        <v>83</v>
      </c>
      <c r="B413" s="30" t="s">
        <v>25</v>
      </c>
      <c r="C413" s="45" t="s">
        <v>19</v>
      </c>
      <c r="D413" s="41">
        <v>6445</v>
      </c>
      <c r="E413" s="41">
        <v>96735</v>
      </c>
      <c r="F413" s="105">
        <v>6.7000000000000004E-2</v>
      </c>
      <c r="G413" s="60"/>
    </row>
    <row r="414" spans="1:7" ht="15" x14ac:dyDescent="0.25">
      <c r="A414" s="86" t="s">
        <v>101</v>
      </c>
      <c r="B414" s="30" t="s">
        <v>49</v>
      </c>
      <c r="C414" s="45" t="s">
        <v>46</v>
      </c>
      <c r="D414" s="41">
        <v>406</v>
      </c>
      <c r="E414" s="41">
        <v>3314</v>
      </c>
      <c r="F414" s="105">
        <v>0.123</v>
      </c>
      <c r="G414" s="60"/>
    </row>
    <row r="415" spans="1:7" ht="15" x14ac:dyDescent="0.25">
      <c r="A415" s="86" t="s">
        <v>90</v>
      </c>
      <c r="B415" s="30" t="s">
        <v>33</v>
      </c>
      <c r="C415" s="45" t="s">
        <v>28</v>
      </c>
      <c r="D415" s="41">
        <v>7073</v>
      </c>
      <c r="E415" s="41">
        <v>106711</v>
      </c>
      <c r="F415" s="105">
        <v>6.6000000000000003E-2</v>
      </c>
      <c r="G415" s="60"/>
    </row>
    <row r="416" spans="1:7" ht="17.399999999999999" x14ac:dyDescent="0.25">
      <c r="A416" s="86" t="s">
        <v>172</v>
      </c>
      <c r="B416" s="30" t="s">
        <v>39</v>
      </c>
      <c r="C416" s="45" t="s">
        <v>35</v>
      </c>
      <c r="D416" s="41">
        <v>2345</v>
      </c>
      <c r="E416" s="41">
        <v>37371</v>
      </c>
      <c r="F416" s="105">
        <v>6.3E-2</v>
      </c>
      <c r="G416" s="60"/>
    </row>
    <row r="417" spans="1:7" ht="15" x14ac:dyDescent="0.25">
      <c r="A417" s="87" t="s">
        <v>112</v>
      </c>
      <c r="B417" s="30" t="s">
        <v>62</v>
      </c>
      <c r="C417" s="45" t="s">
        <v>59</v>
      </c>
      <c r="D417" s="41">
        <v>2213</v>
      </c>
      <c r="E417" s="41">
        <v>28119</v>
      </c>
      <c r="F417" s="105">
        <v>7.9000000000000001E-2</v>
      </c>
      <c r="G417" s="60"/>
    </row>
    <row r="418" spans="1:7" ht="15" x14ac:dyDescent="0.25">
      <c r="A418" s="87" t="s">
        <v>116</v>
      </c>
      <c r="B418" s="30" t="s">
        <v>16</v>
      </c>
      <c r="C418" s="45" t="s">
        <v>12</v>
      </c>
      <c r="D418" s="41">
        <v>8535</v>
      </c>
      <c r="E418" s="41">
        <v>121714</v>
      </c>
      <c r="F418" s="105">
        <v>7.0000000000000007E-2</v>
      </c>
      <c r="G418" s="60"/>
    </row>
    <row r="419" spans="1:7" ht="15" x14ac:dyDescent="0.25">
      <c r="A419" s="87" t="s">
        <v>73</v>
      </c>
      <c r="B419" s="30" t="s">
        <v>10</v>
      </c>
      <c r="C419" s="45" t="s">
        <v>7</v>
      </c>
      <c r="D419" s="41">
        <v>818</v>
      </c>
      <c r="E419" s="41">
        <v>11890</v>
      </c>
      <c r="F419" s="105">
        <v>6.9000000000000006E-2</v>
      </c>
      <c r="G419" s="60"/>
    </row>
    <row r="420" spans="1:7" ht="15" x14ac:dyDescent="0.25">
      <c r="A420" s="86" t="s">
        <v>70</v>
      </c>
      <c r="B420" s="30" t="s">
        <v>5</v>
      </c>
      <c r="C420" s="45" t="s">
        <v>0</v>
      </c>
      <c r="D420" s="41">
        <v>579</v>
      </c>
      <c r="E420" s="41">
        <v>9654</v>
      </c>
      <c r="F420" s="105">
        <v>0.06</v>
      </c>
      <c r="G420" s="60"/>
    </row>
    <row r="421" spans="1:7" ht="15" x14ac:dyDescent="0.25">
      <c r="A421" s="86" t="s">
        <v>84</v>
      </c>
      <c r="B421" s="30" t="s">
        <v>26</v>
      </c>
      <c r="C421" s="45" t="s">
        <v>19</v>
      </c>
      <c r="D421" s="41">
        <v>2961</v>
      </c>
      <c r="E421" s="41">
        <v>50103</v>
      </c>
      <c r="F421" s="105">
        <v>5.8999999999999997E-2</v>
      </c>
      <c r="G421" s="60"/>
    </row>
    <row r="422" spans="1:7" ht="15" x14ac:dyDescent="0.25">
      <c r="A422" s="86" t="s">
        <v>102</v>
      </c>
      <c r="B422" s="30" t="s">
        <v>50</v>
      </c>
      <c r="C422" s="45" t="s">
        <v>46</v>
      </c>
      <c r="D422" s="41">
        <v>476</v>
      </c>
      <c r="E422" s="41">
        <v>5346</v>
      </c>
      <c r="F422" s="105">
        <v>8.8999999999999996E-2</v>
      </c>
      <c r="G422" s="60"/>
    </row>
    <row r="423" spans="1:7" ht="15" x14ac:dyDescent="0.25">
      <c r="A423" s="86" t="s">
        <v>85</v>
      </c>
      <c r="B423" s="30" t="s">
        <v>27</v>
      </c>
      <c r="C423" s="45" t="s">
        <v>19</v>
      </c>
      <c r="D423" s="41">
        <v>3933</v>
      </c>
      <c r="E423" s="41">
        <v>67044</v>
      </c>
      <c r="F423" s="105">
        <v>5.8999999999999997E-2</v>
      </c>
      <c r="G423" s="60"/>
    </row>
    <row r="424" spans="1:7" ht="15" x14ac:dyDescent="0.25">
      <c r="A424" s="86" t="s">
        <v>94</v>
      </c>
      <c r="B424" s="30" t="s">
        <v>40</v>
      </c>
      <c r="C424" s="45" t="s">
        <v>35</v>
      </c>
      <c r="D424" s="41">
        <v>14271</v>
      </c>
      <c r="E424" s="41">
        <v>197758</v>
      </c>
      <c r="F424" s="105">
        <v>7.1999999999999995E-2</v>
      </c>
      <c r="G424" s="60"/>
    </row>
    <row r="425" spans="1:7" ht="15" x14ac:dyDescent="0.25">
      <c r="A425" s="86" t="s">
        <v>103</v>
      </c>
      <c r="B425" s="30" t="s">
        <v>51</v>
      </c>
      <c r="C425" s="45" t="s">
        <v>46</v>
      </c>
      <c r="D425" s="41">
        <v>1121</v>
      </c>
      <c r="E425" s="41">
        <v>12502</v>
      </c>
      <c r="F425" s="105">
        <v>0.09</v>
      </c>
      <c r="G425" s="60"/>
    </row>
    <row r="426" spans="1:7" ht="15" x14ac:dyDescent="0.25">
      <c r="A426" s="86" t="s">
        <v>71</v>
      </c>
      <c r="B426" s="30" t="s">
        <v>6</v>
      </c>
      <c r="C426" s="45" t="s">
        <v>0</v>
      </c>
      <c r="D426" s="41">
        <v>367</v>
      </c>
      <c r="E426" s="41">
        <v>4952</v>
      </c>
      <c r="F426" s="105">
        <v>7.3999999999999996E-2</v>
      </c>
      <c r="G426" s="60"/>
    </row>
    <row r="427" spans="1:7" ht="15" x14ac:dyDescent="0.25">
      <c r="A427" s="87" t="s">
        <v>74</v>
      </c>
      <c r="B427" s="30" t="s">
        <v>11</v>
      </c>
      <c r="C427" s="45" t="s">
        <v>7</v>
      </c>
      <c r="D427" s="41">
        <v>24</v>
      </c>
      <c r="E427" s="41">
        <v>200</v>
      </c>
      <c r="F427" s="105">
        <v>0.12</v>
      </c>
      <c r="G427" s="60"/>
    </row>
    <row r="428" spans="1:7" ht="17.399999999999999" x14ac:dyDescent="0.25">
      <c r="A428" s="87" t="s">
        <v>173</v>
      </c>
      <c r="B428" s="30" t="s">
        <v>17</v>
      </c>
      <c r="C428" s="45" t="s">
        <v>12</v>
      </c>
      <c r="D428" s="41">
        <v>4927</v>
      </c>
      <c r="E428" s="41">
        <v>59319</v>
      </c>
      <c r="F428" s="105">
        <v>8.3000000000000004E-2</v>
      </c>
      <c r="G428" s="60"/>
    </row>
    <row r="429" spans="1:7" ht="15" x14ac:dyDescent="0.25">
      <c r="A429" s="87" t="s">
        <v>113</v>
      </c>
      <c r="B429" s="30" t="s">
        <v>63</v>
      </c>
      <c r="C429" s="45" t="s">
        <v>59</v>
      </c>
      <c r="D429" s="41">
        <v>3825</v>
      </c>
      <c r="E429" s="41">
        <v>49104</v>
      </c>
      <c r="F429" s="105">
        <v>7.8E-2</v>
      </c>
      <c r="G429" s="60"/>
    </row>
    <row r="430" spans="1:7" ht="15" x14ac:dyDescent="0.25">
      <c r="A430" s="87" t="s">
        <v>78</v>
      </c>
      <c r="B430" s="30" t="s">
        <v>18</v>
      </c>
      <c r="C430" s="45" t="s">
        <v>12</v>
      </c>
      <c r="D430" s="41">
        <v>1369</v>
      </c>
      <c r="E430" s="41">
        <v>22324</v>
      </c>
      <c r="F430" s="105">
        <v>6.0999999999999999E-2</v>
      </c>
      <c r="G430" s="60"/>
    </row>
    <row r="431" spans="1:7" ht="15" x14ac:dyDescent="0.25">
      <c r="A431" s="86" t="s">
        <v>91</v>
      </c>
      <c r="B431" s="30" t="s">
        <v>34</v>
      </c>
      <c r="C431" s="45" t="s">
        <v>28</v>
      </c>
      <c r="D431" s="41">
        <v>3764</v>
      </c>
      <c r="E431" s="41">
        <v>43029</v>
      </c>
      <c r="F431" s="105">
        <v>8.6999999999999994E-2</v>
      </c>
      <c r="G431" s="60"/>
    </row>
    <row r="432" spans="1:7" ht="15" x14ac:dyDescent="0.25">
      <c r="A432" s="86" t="s">
        <v>104</v>
      </c>
      <c r="B432" s="30" t="s">
        <v>52</v>
      </c>
      <c r="C432" s="45" t="s">
        <v>46</v>
      </c>
      <c r="D432" s="41">
        <v>251</v>
      </c>
      <c r="E432" s="41">
        <v>3367</v>
      </c>
      <c r="F432" s="105">
        <v>7.4999999999999997E-2</v>
      </c>
      <c r="G432" s="60"/>
    </row>
    <row r="433" spans="1:7" ht="30" x14ac:dyDescent="0.25">
      <c r="A433" s="86" t="s">
        <v>64</v>
      </c>
      <c r="B433" s="30" t="s">
        <v>65</v>
      </c>
      <c r="C433" s="45"/>
      <c r="D433" s="41">
        <v>233</v>
      </c>
      <c r="E433" s="41">
        <v>8692</v>
      </c>
      <c r="F433" s="105">
        <v>2.7E-2</v>
      </c>
      <c r="G433" s="60"/>
    </row>
    <row r="434" spans="1:7" ht="17.399999999999999" x14ac:dyDescent="0.3">
      <c r="A434" s="99" t="s">
        <v>174</v>
      </c>
      <c r="B434" s="108"/>
      <c r="C434" s="109"/>
      <c r="D434" s="110">
        <f>SUM(D379:D433)</f>
        <v>181686</v>
      </c>
      <c r="E434" s="111">
        <f>SUM(E379:E433)</f>
        <v>2615912</v>
      </c>
      <c r="F434" s="112">
        <f>D434/E434</f>
        <v>6.9454171241234416E-2</v>
      </c>
      <c r="G434" s="60"/>
    </row>
    <row r="435" spans="1:7" x14ac:dyDescent="0.2">
      <c r="B435"/>
      <c r="C435"/>
      <c r="D435" s="56"/>
      <c r="G435" s="60"/>
    </row>
    <row r="436" spans="1:7" ht="12" x14ac:dyDescent="0.2">
      <c r="A436" s="38" t="s">
        <v>175</v>
      </c>
      <c r="B436" s="58"/>
      <c r="C436" s="58"/>
      <c r="D436" s="20"/>
      <c r="E436" s="58"/>
      <c r="F436" s="58"/>
      <c r="G436" s="60"/>
    </row>
    <row r="437" spans="1:7" x14ac:dyDescent="0.2">
      <c r="A437" s="38" t="s">
        <v>185</v>
      </c>
      <c r="B437" s="58"/>
      <c r="C437" s="58"/>
      <c r="D437" s="20"/>
      <c r="E437" s="58"/>
      <c r="F437" s="58"/>
      <c r="G437" s="60"/>
    </row>
    <row r="438" spans="1:7" ht="12" x14ac:dyDescent="0.2">
      <c r="A438" s="19" t="s">
        <v>176</v>
      </c>
      <c r="B438" s="58"/>
      <c r="C438" s="58"/>
      <c r="D438" s="20"/>
      <c r="E438" s="58"/>
      <c r="F438" s="58"/>
      <c r="G438" s="60"/>
    </row>
    <row r="439" spans="1:7" x14ac:dyDescent="0.2">
      <c r="A439" s="20" t="s">
        <v>132</v>
      </c>
      <c r="B439" s="58"/>
      <c r="C439" s="58"/>
      <c r="D439" s="20"/>
      <c r="E439" s="58"/>
      <c r="F439" s="58"/>
      <c r="G439" s="60"/>
    </row>
    <row r="440" spans="1:7" ht="12" x14ac:dyDescent="0.2">
      <c r="A440" s="22" t="s">
        <v>177</v>
      </c>
      <c r="B440" s="19"/>
      <c r="C440" s="19"/>
      <c r="D440" s="59"/>
      <c r="E440" s="21"/>
      <c r="F440" s="21"/>
      <c r="G440" s="60"/>
    </row>
    <row r="441" spans="1:7" ht="12" x14ac:dyDescent="0.2">
      <c r="A441" s="22" t="s">
        <v>178</v>
      </c>
      <c r="B441" s="19"/>
      <c r="C441" s="19"/>
      <c r="D441" s="59"/>
      <c r="E441" s="21"/>
      <c r="F441" s="21"/>
      <c r="G441" s="60"/>
    </row>
    <row r="442" spans="1:7" x14ac:dyDescent="0.2">
      <c r="A442" s="60"/>
      <c r="B442" s="60"/>
      <c r="C442" s="60"/>
      <c r="D442" s="60"/>
      <c r="E442" s="60"/>
      <c r="F442" s="60"/>
      <c r="G442" s="60"/>
    </row>
    <row r="443" spans="1:7" ht="15.6" x14ac:dyDescent="0.3">
      <c r="A443" s="120" t="s">
        <v>155</v>
      </c>
      <c r="B443" s="119"/>
      <c r="C443" s="119"/>
      <c r="D443" s="119"/>
      <c r="E443" s="119"/>
      <c r="F443" s="119"/>
      <c r="G443" s="60"/>
    </row>
    <row r="444" spans="1:7" ht="15.6" x14ac:dyDescent="0.3">
      <c r="A444" s="124" t="s">
        <v>156</v>
      </c>
      <c r="B444" s="125"/>
      <c r="C444" s="125"/>
      <c r="D444" s="125"/>
      <c r="E444" s="125"/>
      <c r="F444" s="125"/>
      <c r="G444" s="60"/>
    </row>
    <row r="445" spans="1:7" ht="18" x14ac:dyDescent="0.3">
      <c r="A445" s="118" t="s">
        <v>179</v>
      </c>
      <c r="B445" s="119"/>
      <c r="C445" s="119"/>
      <c r="D445" s="119"/>
      <c r="E445" s="119"/>
      <c r="F445" s="119"/>
      <c r="G445" s="60"/>
    </row>
    <row r="446" spans="1:7" ht="15" x14ac:dyDescent="0.25">
      <c r="A446" s="39"/>
      <c r="B446" s="39"/>
      <c r="C446" s="39"/>
      <c r="D446" s="44"/>
      <c r="E446" s="39"/>
      <c r="F446" s="40"/>
      <c r="G446" s="60"/>
    </row>
    <row r="447" spans="1:7" ht="18" x14ac:dyDescent="0.3">
      <c r="A447" s="75" t="s">
        <v>135</v>
      </c>
      <c r="B447" s="76" t="s">
        <v>115</v>
      </c>
      <c r="C447" s="106" t="s">
        <v>114</v>
      </c>
      <c r="D447" s="76" t="s">
        <v>136</v>
      </c>
      <c r="E447" s="107" t="s">
        <v>137</v>
      </c>
      <c r="F447" s="113" t="s">
        <v>138</v>
      </c>
      <c r="G447" s="60"/>
    </row>
    <row r="448" spans="1:7" ht="15" x14ac:dyDescent="0.25">
      <c r="A448" s="86" t="s">
        <v>79</v>
      </c>
      <c r="B448" s="30" t="s">
        <v>20</v>
      </c>
      <c r="C448" s="45" t="s">
        <v>19</v>
      </c>
      <c r="D448" s="41">
        <v>3772</v>
      </c>
      <c r="E448" s="62">
        <v>61164</v>
      </c>
      <c r="F448" s="47">
        <f t="shared" ref="F448:F479" si="2">D448/E448</f>
        <v>6.1670263553724416E-2</v>
      </c>
      <c r="G448" s="60"/>
    </row>
    <row r="449" spans="1:7" ht="15" x14ac:dyDescent="0.25">
      <c r="A449" s="87" t="s">
        <v>110</v>
      </c>
      <c r="B449" s="30" t="s">
        <v>60</v>
      </c>
      <c r="C449" s="45" t="s">
        <v>59</v>
      </c>
      <c r="D449" s="48">
        <v>381</v>
      </c>
      <c r="E449" s="62">
        <v>4132</v>
      </c>
      <c r="F449" s="47">
        <f t="shared" si="2"/>
        <v>9.2207163601161671E-2</v>
      </c>
      <c r="G449" s="60"/>
    </row>
    <row r="450" spans="1:7" ht="15" x14ac:dyDescent="0.25">
      <c r="A450" s="87" t="s">
        <v>105</v>
      </c>
      <c r="B450" s="30" t="s">
        <v>54</v>
      </c>
      <c r="C450" s="45" t="s">
        <v>53</v>
      </c>
      <c r="D450" s="41">
        <v>3298</v>
      </c>
      <c r="E450" s="62">
        <v>47465</v>
      </c>
      <c r="F450" s="47">
        <f t="shared" si="2"/>
        <v>6.9482776782892663E-2</v>
      </c>
      <c r="G450" s="60"/>
    </row>
    <row r="451" spans="1:7" ht="17.399999999999999" x14ac:dyDescent="0.25">
      <c r="A451" s="86" t="s">
        <v>180</v>
      </c>
      <c r="B451" s="30" t="s">
        <v>36</v>
      </c>
      <c r="C451" s="45" t="s">
        <v>35</v>
      </c>
      <c r="D451" s="41">
        <v>2188</v>
      </c>
      <c r="E451" s="62">
        <v>44025</v>
      </c>
      <c r="F451" s="47">
        <f t="shared" si="2"/>
        <v>4.9699034639409424E-2</v>
      </c>
      <c r="G451" s="60"/>
    </row>
    <row r="452" spans="1:7" ht="15" x14ac:dyDescent="0.25">
      <c r="A452" s="87" t="s">
        <v>106</v>
      </c>
      <c r="B452" s="30" t="s">
        <v>55</v>
      </c>
      <c r="C452" s="45" t="s">
        <v>53</v>
      </c>
      <c r="D452" s="49">
        <v>16235</v>
      </c>
      <c r="E452" s="62">
        <v>222347</v>
      </c>
      <c r="F452" s="47">
        <f t="shared" si="2"/>
        <v>7.3016501234556802E-2</v>
      </c>
      <c r="G452" s="60"/>
    </row>
    <row r="453" spans="1:7" ht="15" x14ac:dyDescent="0.25">
      <c r="A453" s="86" t="s">
        <v>99</v>
      </c>
      <c r="B453" s="30" t="s">
        <v>47</v>
      </c>
      <c r="C453" s="45" t="s">
        <v>46</v>
      </c>
      <c r="D453" s="41">
        <v>2510</v>
      </c>
      <c r="E453" s="62">
        <v>29086</v>
      </c>
      <c r="F453" s="47">
        <f t="shared" si="2"/>
        <v>8.6295812418345594E-2</v>
      </c>
      <c r="G453" s="60"/>
    </row>
    <row r="454" spans="1:7" ht="15" x14ac:dyDescent="0.25">
      <c r="A454" s="86" t="s">
        <v>66</v>
      </c>
      <c r="B454" s="30" t="s">
        <v>1</v>
      </c>
      <c r="C454" s="45" t="s">
        <v>0</v>
      </c>
      <c r="D454" s="41">
        <v>1783</v>
      </c>
      <c r="E454" s="62">
        <v>24467</v>
      </c>
      <c r="F454" s="47">
        <f t="shared" si="2"/>
        <v>7.2873666571300122E-2</v>
      </c>
      <c r="G454" s="60"/>
    </row>
    <row r="455" spans="1:7" ht="15" x14ac:dyDescent="0.25">
      <c r="A455" s="87" t="s">
        <v>13</v>
      </c>
      <c r="B455" s="30" t="s">
        <v>13</v>
      </c>
      <c r="C455" s="45" t="s">
        <v>12</v>
      </c>
      <c r="D455" s="48">
        <v>374</v>
      </c>
      <c r="E455" s="62">
        <v>6941</v>
      </c>
      <c r="F455" s="47">
        <f t="shared" si="2"/>
        <v>5.388272583201268E-2</v>
      </c>
      <c r="G455" s="60"/>
    </row>
    <row r="456" spans="1:7" ht="15" x14ac:dyDescent="0.25">
      <c r="A456" s="87" t="s">
        <v>76</v>
      </c>
      <c r="B456" s="30" t="s">
        <v>14</v>
      </c>
      <c r="C456" s="45" t="s">
        <v>12</v>
      </c>
      <c r="D456" s="48">
        <v>567</v>
      </c>
      <c r="E456" s="62">
        <v>7123</v>
      </c>
      <c r="F456" s="47">
        <f t="shared" si="2"/>
        <v>7.9601291590621931E-2</v>
      </c>
      <c r="G456" s="60"/>
    </row>
    <row r="457" spans="1:7" ht="15" x14ac:dyDescent="0.25">
      <c r="A457" s="86" t="s">
        <v>80</v>
      </c>
      <c r="B457" s="30" t="s">
        <v>21</v>
      </c>
      <c r="C457" s="45" t="s">
        <v>19</v>
      </c>
      <c r="D457" s="41">
        <v>12373</v>
      </c>
      <c r="E457" s="62">
        <v>175450</v>
      </c>
      <c r="F457" s="47">
        <f t="shared" si="2"/>
        <v>7.0521516101453408E-2</v>
      </c>
      <c r="G457" s="60"/>
    </row>
    <row r="458" spans="1:7" ht="15" x14ac:dyDescent="0.25">
      <c r="A458" s="86" t="s">
        <v>81</v>
      </c>
      <c r="B458" s="30" t="s">
        <v>22</v>
      </c>
      <c r="C458" s="45" t="s">
        <v>19</v>
      </c>
      <c r="D458" s="41">
        <v>5720</v>
      </c>
      <c r="E458" s="49">
        <v>87126</v>
      </c>
      <c r="F458" s="47">
        <f t="shared" si="2"/>
        <v>6.5652044165920617E-2</v>
      </c>
      <c r="G458" s="60"/>
    </row>
    <row r="459" spans="1:7" ht="15" x14ac:dyDescent="0.25">
      <c r="A459" s="86" t="s">
        <v>107</v>
      </c>
      <c r="B459" s="30" t="s">
        <v>56</v>
      </c>
      <c r="C459" s="45" t="s">
        <v>53</v>
      </c>
      <c r="D459" s="41">
        <v>96</v>
      </c>
      <c r="E459" s="49">
        <v>957</v>
      </c>
      <c r="F459" s="47">
        <f t="shared" si="2"/>
        <v>0.10031347962382445</v>
      </c>
      <c r="G459" s="60"/>
    </row>
    <row r="460" spans="1:7" ht="15" x14ac:dyDescent="0.25">
      <c r="A460" s="87" t="s">
        <v>108</v>
      </c>
      <c r="B460" s="30" t="s">
        <v>57</v>
      </c>
      <c r="C460" s="45" t="s">
        <v>53</v>
      </c>
      <c r="D460" s="41">
        <v>632</v>
      </c>
      <c r="E460" s="49">
        <v>6751</v>
      </c>
      <c r="F460" s="47">
        <f t="shared" si="2"/>
        <v>9.36157606280551E-2</v>
      </c>
      <c r="G460" s="60"/>
    </row>
    <row r="461" spans="1:7" ht="15" x14ac:dyDescent="0.25">
      <c r="A461" s="87" t="s">
        <v>111</v>
      </c>
      <c r="B461" s="30" t="s">
        <v>61</v>
      </c>
      <c r="C461" s="45" t="s">
        <v>59</v>
      </c>
      <c r="D461" s="41">
        <v>980</v>
      </c>
      <c r="E461" s="49">
        <v>11492</v>
      </c>
      <c r="F461" s="47">
        <f t="shared" si="2"/>
        <v>8.5276714235990259E-2</v>
      </c>
      <c r="G461" s="60"/>
    </row>
    <row r="462" spans="1:7" ht="15" x14ac:dyDescent="0.25">
      <c r="A462" s="86" t="s">
        <v>86</v>
      </c>
      <c r="B462" s="30" t="s">
        <v>29</v>
      </c>
      <c r="C462" s="45" t="s">
        <v>28</v>
      </c>
      <c r="D462" s="41">
        <v>6726</v>
      </c>
      <c r="E462" s="49">
        <v>82287</v>
      </c>
      <c r="F462" s="47">
        <f t="shared" si="2"/>
        <v>8.1738306172299394E-2</v>
      </c>
      <c r="G462" s="60"/>
    </row>
    <row r="463" spans="1:7" ht="15" x14ac:dyDescent="0.25">
      <c r="A463" s="86" t="s">
        <v>87</v>
      </c>
      <c r="B463" s="30" t="s">
        <v>30</v>
      </c>
      <c r="C463" s="45" t="s">
        <v>28</v>
      </c>
      <c r="D463" s="41">
        <v>4174</v>
      </c>
      <c r="E463" s="49">
        <v>56613</v>
      </c>
      <c r="F463" s="47">
        <f t="shared" si="2"/>
        <v>7.3728648896896468E-2</v>
      </c>
      <c r="G463" s="60"/>
    </row>
    <row r="464" spans="1:7" ht="15" x14ac:dyDescent="0.25">
      <c r="A464" s="87" t="s">
        <v>95</v>
      </c>
      <c r="B464" s="30" t="s">
        <v>42</v>
      </c>
      <c r="C464" s="45" t="s">
        <v>41</v>
      </c>
      <c r="D464" s="41">
        <v>1811</v>
      </c>
      <c r="E464" s="49">
        <v>20740</v>
      </c>
      <c r="F464" s="47">
        <f t="shared" si="2"/>
        <v>8.7319189971070396E-2</v>
      </c>
      <c r="G464" s="60"/>
    </row>
    <row r="465" spans="1:7" ht="15" x14ac:dyDescent="0.25">
      <c r="A465" s="87" t="s">
        <v>140</v>
      </c>
      <c r="B465" s="30" t="s">
        <v>43</v>
      </c>
      <c r="C465" s="45" t="s">
        <v>41</v>
      </c>
      <c r="D465" s="41">
        <v>1300</v>
      </c>
      <c r="E465" s="49">
        <v>10941</v>
      </c>
      <c r="F465" s="47">
        <f t="shared" si="2"/>
        <v>0.11881912073850653</v>
      </c>
      <c r="G465" s="60"/>
    </row>
    <row r="466" spans="1:7" ht="15" x14ac:dyDescent="0.25">
      <c r="A466" s="86" t="s">
        <v>82</v>
      </c>
      <c r="B466" s="30" t="s">
        <v>23</v>
      </c>
      <c r="C466" s="45" t="s">
        <v>19</v>
      </c>
      <c r="D466" s="41">
        <v>2936</v>
      </c>
      <c r="E466" s="49">
        <v>52066</v>
      </c>
      <c r="F466" s="47">
        <f t="shared" si="2"/>
        <v>5.6389966580878116E-2</v>
      </c>
      <c r="G466" s="60"/>
    </row>
    <row r="467" spans="1:7" ht="15" x14ac:dyDescent="0.25">
      <c r="A467" s="86" t="s">
        <v>92</v>
      </c>
      <c r="B467" s="30" t="s">
        <v>37</v>
      </c>
      <c r="C467" s="45" t="s">
        <v>35</v>
      </c>
      <c r="D467" s="41">
        <v>3143</v>
      </c>
      <c r="E467" s="49">
        <v>58724</v>
      </c>
      <c r="F467" s="47">
        <f t="shared" si="2"/>
        <v>5.3521558476942989E-2</v>
      </c>
      <c r="G467" s="60"/>
    </row>
    <row r="468" spans="1:7" ht="15" x14ac:dyDescent="0.25">
      <c r="A468" s="86" t="s">
        <v>68</v>
      </c>
      <c r="B468" s="30" t="s">
        <v>3</v>
      </c>
      <c r="C468" s="45" t="s">
        <v>0</v>
      </c>
      <c r="D468" s="41">
        <v>848</v>
      </c>
      <c r="E468" s="49">
        <v>10590</v>
      </c>
      <c r="F468" s="47">
        <f t="shared" si="2"/>
        <v>8.0075542965061378E-2</v>
      </c>
      <c r="G468" s="60"/>
    </row>
    <row r="469" spans="1:7" ht="15" x14ac:dyDescent="0.25">
      <c r="A469" s="87" t="s">
        <v>77</v>
      </c>
      <c r="B469" s="30" t="s">
        <v>15</v>
      </c>
      <c r="C469" s="45" t="s">
        <v>12</v>
      </c>
      <c r="D469" s="41">
        <v>3258</v>
      </c>
      <c r="E469" s="49">
        <v>49695</v>
      </c>
      <c r="F469" s="47">
        <f t="shared" si="2"/>
        <v>6.5559915484455181E-2</v>
      </c>
      <c r="G469" s="60"/>
    </row>
    <row r="470" spans="1:7" ht="15" x14ac:dyDescent="0.25">
      <c r="A470" s="88" t="s">
        <v>67</v>
      </c>
      <c r="B470" s="30" t="s">
        <v>2</v>
      </c>
      <c r="C470" s="45" t="s">
        <v>0</v>
      </c>
      <c r="D470" s="41">
        <v>3746</v>
      </c>
      <c r="E470" s="49">
        <v>45836</v>
      </c>
      <c r="F470" s="47">
        <f t="shared" si="2"/>
        <v>8.1726154114669686E-2</v>
      </c>
      <c r="G470" s="60"/>
    </row>
    <row r="471" spans="1:7" ht="15" x14ac:dyDescent="0.25">
      <c r="A471" s="86" t="s">
        <v>88</v>
      </c>
      <c r="B471" s="30" t="s">
        <v>31</v>
      </c>
      <c r="C471" s="45" t="s">
        <v>28</v>
      </c>
      <c r="D471" s="41">
        <v>6351</v>
      </c>
      <c r="E471" s="49">
        <v>87698</v>
      </c>
      <c r="F471" s="47">
        <f t="shared" si="2"/>
        <v>7.2418983329152323E-2</v>
      </c>
      <c r="G471" s="60"/>
    </row>
    <row r="472" spans="1:7" ht="15" x14ac:dyDescent="0.25">
      <c r="A472" s="86" t="s">
        <v>89</v>
      </c>
      <c r="B472" s="30" t="s">
        <v>32</v>
      </c>
      <c r="C472" s="45" t="s">
        <v>28</v>
      </c>
      <c r="D472" s="41">
        <v>3175</v>
      </c>
      <c r="E472" s="49">
        <v>29932</v>
      </c>
      <c r="F472" s="47">
        <f t="shared" si="2"/>
        <v>0.10607376720566618</v>
      </c>
      <c r="G472" s="60"/>
    </row>
    <row r="473" spans="1:7" ht="17.399999999999999" x14ac:dyDescent="0.25">
      <c r="A473" s="86" t="s">
        <v>141</v>
      </c>
      <c r="B473" s="30" t="s">
        <v>24</v>
      </c>
      <c r="C473" s="45" t="s">
        <v>19</v>
      </c>
      <c r="D473" s="41">
        <v>2092</v>
      </c>
      <c r="E473" s="49">
        <v>43275</v>
      </c>
      <c r="F473" s="47">
        <f t="shared" si="2"/>
        <v>4.8341998844598499E-2</v>
      </c>
      <c r="G473" s="60"/>
    </row>
    <row r="474" spans="1:7" ht="15" x14ac:dyDescent="0.25">
      <c r="A474" s="87" t="s">
        <v>97</v>
      </c>
      <c r="B474" s="30" t="s">
        <v>44</v>
      </c>
      <c r="C474" s="45" t="s">
        <v>41</v>
      </c>
      <c r="D474" s="41">
        <v>5001</v>
      </c>
      <c r="E474" s="49">
        <v>64850</v>
      </c>
      <c r="F474" s="47">
        <f t="shared" si="2"/>
        <v>7.7116422513492669E-2</v>
      </c>
      <c r="G474" s="60"/>
    </row>
    <row r="475" spans="1:7" ht="15" x14ac:dyDescent="0.25">
      <c r="A475" s="86" t="s">
        <v>100</v>
      </c>
      <c r="B475" s="30" t="s">
        <v>48</v>
      </c>
      <c r="C475" s="45" t="s">
        <v>46</v>
      </c>
      <c r="D475" s="41">
        <v>591</v>
      </c>
      <c r="E475" s="49">
        <v>7360</v>
      </c>
      <c r="F475" s="47">
        <f t="shared" si="2"/>
        <v>8.0298913043478262E-2</v>
      </c>
      <c r="G475" s="60"/>
    </row>
    <row r="476" spans="1:7" ht="15" x14ac:dyDescent="0.25">
      <c r="A476" s="87" t="s">
        <v>98</v>
      </c>
      <c r="B476" s="30" t="s">
        <v>45</v>
      </c>
      <c r="C476" s="45" t="s">
        <v>41</v>
      </c>
      <c r="D476" s="41">
        <v>1036</v>
      </c>
      <c r="E476" s="49">
        <v>10533</v>
      </c>
      <c r="F476" s="47">
        <f t="shared" si="2"/>
        <v>9.8357542960220257E-2</v>
      </c>
      <c r="G476" s="60"/>
    </row>
    <row r="477" spans="1:7" ht="15" x14ac:dyDescent="0.25">
      <c r="A477" s="87" t="s">
        <v>109</v>
      </c>
      <c r="B477" s="30" t="s">
        <v>58</v>
      </c>
      <c r="C477" s="45" t="s">
        <v>53</v>
      </c>
      <c r="D477" s="41">
        <v>1365</v>
      </c>
      <c r="E477" s="49">
        <v>19266</v>
      </c>
      <c r="F477" s="47">
        <f t="shared" si="2"/>
        <v>7.08502024291498E-2</v>
      </c>
      <c r="G477" s="60"/>
    </row>
    <row r="478" spans="1:7" ht="15" x14ac:dyDescent="0.25">
      <c r="A478" s="88" t="s">
        <v>69</v>
      </c>
      <c r="B478" s="30" t="s">
        <v>4</v>
      </c>
      <c r="C478" s="45" t="s">
        <v>0</v>
      </c>
      <c r="D478" s="41">
        <v>873</v>
      </c>
      <c r="E478" s="49">
        <v>8615</v>
      </c>
      <c r="F478" s="47">
        <f t="shared" si="2"/>
        <v>0.10133488102147417</v>
      </c>
      <c r="G478" s="60"/>
    </row>
    <row r="479" spans="1:7" ht="15" x14ac:dyDescent="0.25">
      <c r="A479" s="87" t="s">
        <v>72</v>
      </c>
      <c r="B479" s="30" t="s">
        <v>8</v>
      </c>
      <c r="C479" s="45" t="s">
        <v>7</v>
      </c>
      <c r="D479" s="41">
        <v>5006</v>
      </c>
      <c r="E479" s="49">
        <v>54000</v>
      </c>
      <c r="F479" s="47">
        <f t="shared" si="2"/>
        <v>9.2703703703703705E-2</v>
      </c>
      <c r="G479" s="60"/>
    </row>
    <row r="480" spans="1:7" ht="15" x14ac:dyDescent="0.25">
      <c r="A480" s="86" t="s">
        <v>93</v>
      </c>
      <c r="B480" s="30" t="s">
        <v>38</v>
      </c>
      <c r="C480" s="45" t="s">
        <v>35</v>
      </c>
      <c r="D480" s="41">
        <v>1039</v>
      </c>
      <c r="E480" s="49">
        <v>17516</v>
      </c>
      <c r="F480" s="47">
        <f t="shared" ref="F480:F503" si="3">D480/E480</f>
        <v>5.9317195706782372E-2</v>
      </c>
      <c r="G480" s="60"/>
    </row>
    <row r="481" spans="1:7" ht="15" x14ac:dyDescent="0.25">
      <c r="A481" s="87" t="s">
        <v>7</v>
      </c>
      <c r="B481" s="30" t="s">
        <v>9</v>
      </c>
      <c r="C481" s="45" t="s">
        <v>7</v>
      </c>
      <c r="D481" s="41">
        <v>11531</v>
      </c>
      <c r="E481" s="49">
        <v>145192</v>
      </c>
      <c r="F481" s="47">
        <f t="shared" si="3"/>
        <v>7.9418976252135107E-2</v>
      </c>
      <c r="G481" s="60"/>
    </row>
    <row r="482" spans="1:7" ht="15" x14ac:dyDescent="0.25">
      <c r="A482" s="86" t="s">
        <v>83</v>
      </c>
      <c r="B482" s="30" t="s">
        <v>25</v>
      </c>
      <c r="C482" s="45" t="s">
        <v>19</v>
      </c>
      <c r="D482" s="41">
        <v>6497</v>
      </c>
      <c r="E482" s="49">
        <v>91085</v>
      </c>
      <c r="F482" s="47">
        <f t="shared" si="3"/>
        <v>7.1328978426744252E-2</v>
      </c>
      <c r="G482" s="60"/>
    </row>
    <row r="483" spans="1:7" ht="15" x14ac:dyDescent="0.25">
      <c r="A483" s="86" t="s">
        <v>101</v>
      </c>
      <c r="B483" s="30" t="s">
        <v>49</v>
      </c>
      <c r="C483" s="45" t="s">
        <v>46</v>
      </c>
      <c r="D483" s="41">
        <v>444</v>
      </c>
      <c r="E483" s="49">
        <v>3903</v>
      </c>
      <c r="F483" s="47">
        <f t="shared" si="3"/>
        <v>0.1137586471944658</v>
      </c>
      <c r="G483" s="60"/>
    </row>
    <row r="484" spans="1:7" ht="15" x14ac:dyDescent="0.25">
      <c r="A484" s="86" t="s">
        <v>90</v>
      </c>
      <c r="B484" s="30" t="s">
        <v>33</v>
      </c>
      <c r="C484" s="45" t="s">
        <v>28</v>
      </c>
      <c r="D484" s="41">
        <v>7406</v>
      </c>
      <c r="E484" s="49">
        <v>100318</v>
      </c>
      <c r="F484" s="47">
        <f t="shared" si="3"/>
        <v>7.3825235750314008E-2</v>
      </c>
      <c r="G484" s="60"/>
    </row>
    <row r="485" spans="1:7" ht="17.399999999999999" x14ac:dyDescent="0.25">
      <c r="A485" s="86" t="s">
        <v>143</v>
      </c>
      <c r="B485" s="30" t="s">
        <v>39</v>
      </c>
      <c r="C485" s="45" t="s">
        <v>35</v>
      </c>
      <c r="D485" s="41">
        <v>2505</v>
      </c>
      <c r="E485" s="49">
        <v>37754</v>
      </c>
      <c r="F485" s="47">
        <f t="shared" si="3"/>
        <v>6.6350585368437784E-2</v>
      </c>
      <c r="G485" s="60"/>
    </row>
    <row r="486" spans="1:7" ht="15" x14ac:dyDescent="0.25">
      <c r="A486" s="87" t="s">
        <v>112</v>
      </c>
      <c r="B486" s="30" t="s">
        <v>62</v>
      </c>
      <c r="C486" s="45" t="s">
        <v>59</v>
      </c>
      <c r="D486" s="41">
        <v>2389</v>
      </c>
      <c r="E486" s="49">
        <v>28318</v>
      </c>
      <c r="F486" s="47">
        <f t="shared" si="3"/>
        <v>8.4363302493113926E-2</v>
      </c>
      <c r="G486" s="60"/>
    </row>
    <row r="487" spans="1:7" ht="15" x14ac:dyDescent="0.25">
      <c r="A487" s="87" t="s">
        <v>116</v>
      </c>
      <c r="B487" s="30" t="s">
        <v>16</v>
      </c>
      <c r="C487" s="45" t="s">
        <v>12</v>
      </c>
      <c r="D487" s="41">
        <v>8757</v>
      </c>
      <c r="E487" s="49">
        <v>117052</v>
      </c>
      <c r="F487" s="47">
        <f t="shared" si="3"/>
        <v>7.4812903666746408E-2</v>
      </c>
      <c r="G487" s="60"/>
    </row>
    <row r="488" spans="1:7" ht="15" x14ac:dyDescent="0.25">
      <c r="A488" s="87" t="s">
        <v>73</v>
      </c>
      <c r="B488" s="30" t="s">
        <v>10</v>
      </c>
      <c r="C488" s="45" t="s">
        <v>7</v>
      </c>
      <c r="D488" s="41">
        <v>803</v>
      </c>
      <c r="E488" s="49">
        <v>11729</v>
      </c>
      <c r="F488" s="47">
        <f t="shared" si="3"/>
        <v>6.8462784551112627E-2</v>
      </c>
      <c r="G488" s="60"/>
    </row>
    <row r="489" spans="1:7" ht="15" x14ac:dyDescent="0.25">
      <c r="A489" s="86" t="s">
        <v>70</v>
      </c>
      <c r="B489" s="30" t="s">
        <v>5</v>
      </c>
      <c r="C489" s="45" t="s">
        <v>0</v>
      </c>
      <c r="D489" s="41">
        <v>604</v>
      </c>
      <c r="E489" s="49">
        <v>9290</v>
      </c>
      <c r="F489" s="47">
        <f t="shared" si="3"/>
        <v>6.5016146393972019E-2</v>
      </c>
      <c r="G489" s="60"/>
    </row>
    <row r="490" spans="1:7" ht="15" x14ac:dyDescent="0.25">
      <c r="A490" s="86" t="s">
        <v>84</v>
      </c>
      <c r="B490" s="30" t="s">
        <v>26</v>
      </c>
      <c r="C490" s="45" t="s">
        <v>19</v>
      </c>
      <c r="D490" s="41">
        <v>3024</v>
      </c>
      <c r="E490" s="49">
        <v>46479</v>
      </c>
      <c r="F490" s="47">
        <f t="shared" si="3"/>
        <v>6.5061640740979795E-2</v>
      </c>
      <c r="G490" s="60"/>
    </row>
    <row r="491" spans="1:7" ht="15" x14ac:dyDescent="0.25">
      <c r="A491" s="86" t="s">
        <v>102</v>
      </c>
      <c r="B491" s="30" t="s">
        <v>50</v>
      </c>
      <c r="C491" s="45" t="s">
        <v>46</v>
      </c>
      <c r="D491" s="41">
        <v>537</v>
      </c>
      <c r="E491" s="49">
        <v>5701</v>
      </c>
      <c r="F491" s="47">
        <f t="shared" si="3"/>
        <v>9.4194001052446935E-2</v>
      </c>
      <c r="G491" s="60"/>
    </row>
    <row r="492" spans="1:7" ht="15" x14ac:dyDescent="0.25">
      <c r="A492" s="86" t="s">
        <v>85</v>
      </c>
      <c r="B492" s="30" t="s">
        <v>27</v>
      </c>
      <c r="C492" s="45" t="s">
        <v>19</v>
      </c>
      <c r="D492" s="41">
        <v>3993</v>
      </c>
      <c r="E492" s="49">
        <v>62987</v>
      </c>
      <c r="F492" s="47">
        <f t="shared" si="3"/>
        <v>6.339403368949148E-2</v>
      </c>
      <c r="G492" s="60"/>
    </row>
    <row r="493" spans="1:7" ht="15" x14ac:dyDescent="0.25">
      <c r="A493" s="86" t="s">
        <v>94</v>
      </c>
      <c r="B493" s="30" t="s">
        <v>40</v>
      </c>
      <c r="C493" s="45" t="s">
        <v>35</v>
      </c>
      <c r="D493" s="41">
        <v>14543</v>
      </c>
      <c r="E493" s="49">
        <v>199407</v>
      </c>
      <c r="F493" s="47">
        <f t="shared" si="3"/>
        <v>7.2931241129950308E-2</v>
      </c>
      <c r="G493" s="60"/>
    </row>
    <row r="494" spans="1:7" ht="15" x14ac:dyDescent="0.25">
      <c r="A494" s="86" t="s">
        <v>103</v>
      </c>
      <c r="B494" s="30" t="s">
        <v>51</v>
      </c>
      <c r="C494" s="45" t="s">
        <v>46</v>
      </c>
      <c r="D494" s="41">
        <v>1109</v>
      </c>
      <c r="E494" s="49">
        <v>12210</v>
      </c>
      <c r="F494" s="47">
        <f t="shared" si="3"/>
        <v>9.0827190827190832E-2</v>
      </c>
      <c r="G494" s="60"/>
    </row>
    <row r="495" spans="1:7" ht="15" x14ac:dyDescent="0.25">
      <c r="A495" s="86" t="s">
        <v>71</v>
      </c>
      <c r="B495" s="30" t="s">
        <v>6</v>
      </c>
      <c r="C495" s="45" t="s">
        <v>0</v>
      </c>
      <c r="D495" s="41">
        <v>367</v>
      </c>
      <c r="E495" s="49">
        <v>4463</v>
      </c>
      <c r="F495" s="47">
        <f t="shared" si="3"/>
        <v>8.2231682724624694E-2</v>
      </c>
      <c r="G495" s="60"/>
    </row>
    <row r="496" spans="1:7" ht="15" x14ac:dyDescent="0.25">
      <c r="A496" s="87" t="s">
        <v>74</v>
      </c>
      <c r="B496" s="30" t="s">
        <v>11</v>
      </c>
      <c r="C496" s="45" t="s">
        <v>7</v>
      </c>
      <c r="D496" s="41">
        <v>0</v>
      </c>
      <c r="E496" s="41">
        <v>0</v>
      </c>
      <c r="F496" s="47">
        <v>0</v>
      </c>
      <c r="G496" s="60"/>
    </row>
    <row r="497" spans="1:7" ht="17.399999999999999" x14ac:dyDescent="0.25">
      <c r="A497" s="87" t="s">
        <v>124</v>
      </c>
      <c r="B497" s="30" t="s">
        <v>17</v>
      </c>
      <c r="C497" s="45" t="s">
        <v>12</v>
      </c>
      <c r="D497" s="41">
        <v>4936</v>
      </c>
      <c r="E497" s="49">
        <v>57396</v>
      </c>
      <c r="F497" s="47">
        <f t="shared" si="3"/>
        <v>8.5999024322252426E-2</v>
      </c>
      <c r="G497" s="60"/>
    </row>
    <row r="498" spans="1:7" ht="15" x14ac:dyDescent="0.25">
      <c r="A498" s="87" t="s">
        <v>113</v>
      </c>
      <c r="B498" s="30" t="s">
        <v>63</v>
      </c>
      <c r="C498" s="45" t="s">
        <v>59</v>
      </c>
      <c r="D498" s="41">
        <v>3999</v>
      </c>
      <c r="E498" s="49">
        <v>47356</v>
      </c>
      <c r="F498" s="47">
        <f t="shared" si="3"/>
        <v>8.444547681392009E-2</v>
      </c>
      <c r="G498" s="60"/>
    </row>
    <row r="499" spans="1:7" ht="15" x14ac:dyDescent="0.25">
      <c r="A499" s="87" t="s">
        <v>78</v>
      </c>
      <c r="B499" s="30" t="s">
        <v>18</v>
      </c>
      <c r="C499" s="45" t="s">
        <v>12</v>
      </c>
      <c r="D499" s="41">
        <v>1383</v>
      </c>
      <c r="E499" s="49">
        <v>22201</v>
      </c>
      <c r="F499" s="47">
        <f t="shared" si="3"/>
        <v>6.2294491239133373E-2</v>
      </c>
      <c r="G499" s="60"/>
    </row>
    <row r="500" spans="1:7" ht="15" x14ac:dyDescent="0.25">
      <c r="A500" s="86" t="s">
        <v>91</v>
      </c>
      <c r="B500" s="30" t="s">
        <v>34</v>
      </c>
      <c r="C500" s="45" t="s">
        <v>28</v>
      </c>
      <c r="D500" s="41">
        <v>3699</v>
      </c>
      <c r="E500" s="49">
        <v>41143</v>
      </c>
      <c r="F500" s="47">
        <f t="shared" si="3"/>
        <v>8.9905937826604762E-2</v>
      </c>
      <c r="G500" s="60"/>
    </row>
    <row r="501" spans="1:7" ht="15" x14ac:dyDescent="0.25">
      <c r="A501" s="86" t="s">
        <v>104</v>
      </c>
      <c r="B501" s="30" t="s">
        <v>52</v>
      </c>
      <c r="C501" s="45" t="s">
        <v>46</v>
      </c>
      <c r="D501" s="41">
        <v>300</v>
      </c>
      <c r="E501" s="49">
        <v>3656</v>
      </c>
      <c r="F501" s="47">
        <f t="shared" si="3"/>
        <v>8.2056892778993432E-2</v>
      </c>
      <c r="G501" s="60"/>
    </row>
    <row r="502" spans="1:7" ht="30" x14ac:dyDescent="0.25">
      <c r="A502" s="86" t="s">
        <v>64</v>
      </c>
      <c r="B502" s="30" t="s">
        <v>65</v>
      </c>
      <c r="C502" s="45"/>
      <c r="D502" s="41">
        <v>142</v>
      </c>
      <c r="E502" s="62">
        <v>2202</v>
      </c>
      <c r="F502" s="47">
        <f t="shared" si="3"/>
        <v>6.4486830154405081E-2</v>
      </c>
      <c r="G502" s="60"/>
    </row>
    <row r="503" spans="1:7" ht="17.399999999999999" x14ac:dyDescent="0.3">
      <c r="A503" s="99" t="s">
        <v>174</v>
      </c>
      <c r="B503" s="108"/>
      <c r="C503" s="109"/>
      <c r="D503" s="110">
        <f>SUM(D448:D502)</f>
        <v>184348</v>
      </c>
      <c r="E503" s="111">
        <f>SUM(E448:E502)</f>
        <v>2508905</v>
      </c>
      <c r="F503" s="114">
        <f t="shared" si="3"/>
        <v>7.3477473240317989E-2</v>
      </c>
      <c r="G503" s="60"/>
    </row>
    <row r="504" spans="1:7" x14ac:dyDescent="0.2">
      <c r="B504"/>
      <c r="C504"/>
      <c r="D504" s="56"/>
      <c r="G504" s="60"/>
    </row>
    <row r="505" spans="1:7" ht="12" x14ac:dyDescent="0.2">
      <c r="A505" s="61" t="s">
        <v>181</v>
      </c>
      <c r="B505"/>
      <c r="C505"/>
      <c r="D505" s="56"/>
      <c r="G505" s="60"/>
    </row>
    <row r="506" spans="1:7" ht="12" x14ac:dyDescent="0.2">
      <c r="A506" s="61" t="s">
        <v>182</v>
      </c>
      <c r="B506"/>
      <c r="C506"/>
      <c r="D506" s="56"/>
      <c r="G506" s="60"/>
    </row>
    <row r="507" spans="1:7" x14ac:dyDescent="0.2">
      <c r="A507" s="38" t="s">
        <v>185</v>
      </c>
      <c r="B507" s="58"/>
      <c r="C507" s="58"/>
      <c r="D507" s="20"/>
      <c r="E507" s="58"/>
      <c r="F507" s="58"/>
      <c r="G507" s="60"/>
    </row>
    <row r="508" spans="1:7" ht="12" x14ac:dyDescent="0.2">
      <c r="A508" s="19" t="s">
        <v>127</v>
      </c>
      <c r="B508" s="58"/>
      <c r="C508" s="58"/>
      <c r="D508" s="20"/>
      <c r="E508" s="58"/>
      <c r="F508" s="58"/>
      <c r="G508" s="60"/>
    </row>
    <row r="509" spans="1:7" x14ac:dyDescent="0.2">
      <c r="A509" s="20" t="s">
        <v>132</v>
      </c>
      <c r="B509" s="58"/>
      <c r="C509" s="58"/>
      <c r="D509" s="20"/>
      <c r="E509" s="58"/>
      <c r="F509" s="58"/>
      <c r="G509" s="60"/>
    </row>
    <row r="510" spans="1:7" ht="12" x14ac:dyDescent="0.2">
      <c r="A510" s="22" t="s">
        <v>147</v>
      </c>
      <c r="B510" s="19"/>
      <c r="C510" s="19"/>
      <c r="D510" s="59"/>
      <c r="E510" s="21"/>
      <c r="F510" s="21"/>
      <c r="G510" s="60"/>
    </row>
    <row r="511" spans="1:7" ht="12" x14ac:dyDescent="0.2">
      <c r="A511" s="22" t="s">
        <v>128</v>
      </c>
      <c r="B511" s="19"/>
      <c r="C511" s="19"/>
      <c r="D511" s="59"/>
      <c r="E511" s="21"/>
      <c r="F511" s="21"/>
      <c r="G511" s="60"/>
    </row>
    <row r="512" spans="1:7" ht="12" x14ac:dyDescent="0.2">
      <c r="A512" s="22"/>
      <c r="B512" s="19"/>
      <c r="C512" s="19"/>
      <c r="D512" s="59"/>
      <c r="E512" s="21"/>
      <c r="F512" s="21"/>
      <c r="G512" s="60"/>
    </row>
    <row r="513" spans="1:7" x14ac:dyDescent="0.2">
      <c r="A513" s="20"/>
      <c r="B513" s="19"/>
      <c r="C513" s="19"/>
      <c r="D513" s="59"/>
      <c r="E513" s="21"/>
      <c r="F513" s="21"/>
      <c r="G513" s="60"/>
    </row>
    <row r="514" spans="1:7" ht="15.6" x14ac:dyDescent="0.3">
      <c r="A514" s="120" t="s">
        <v>155</v>
      </c>
      <c r="B514" s="119"/>
      <c r="C514" s="119"/>
      <c r="D514" s="119"/>
      <c r="E514" s="119"/>
      <c r="F514" s="119"/>
      <c r="G514" s="60"/>
    </row>
    <row r="515" spans="1:7" ht="15.6" x14ac:dyDescent="0.3">
      <c r="A515" s="124" t="s">
        <v>156</v>
      </c>
      <c r="B515" s="125"/>
      <c r="C515" s="125"/>
      <c r="D515" s="125"/>
      <c r="E515" s="125"/>
      <c r="F515" s="125"/>
      <c r="G515" s="60"/>
    </row>
    <row r="516" spans="1:7" ht="15.6" x14ac:dyDescent="0.3">
      <c r="A516" s="118" t="s">
        <v>186</v>
      </c>
      <c r="B516" s="119"/>
      <c r="C516" s="119"/>
      <c r="D516" s="119"/>
      <c r="E516" s="119"/>
      <c r="F516" s="119"/>
      <c r="G516" s="60"/>
    </row>
    <row r="517" spans="1:7" ht="15" x14ac:dyDescent="0.25">
      <c r="A517" s="39"/>
      <c r="B517" s="39"/>
      <c r="C517" s="39"/>
      <c r="D517" s="44"/>
      <c r="E517" s="39"/>
      <c r="F517" s="40"/>
      <c r="G517" s="60"/>
    </row>
    <row r="518" spans="1:7" ht="18" x14ac:dyDescent="0.3">
      <c r="A518" s="75" t="s">
        <v>167</v>
      </c>
      <c r="B518" s="76" t="s">
        <v>115</v>
      </c>
      <c r="C518" s="106" t="s">
        <v>114</v>
      </c>
      <c r="D518" s="76" t="s">
        <v>168</v>
      </c>
      <c r="E518" s="107" t="s">
        <v>169</v>
      </c>
      <c r="F518" s="113" t="s">
        <v>138</v>
      </c>
      <c r="G518" s="60"/>
    </row>
    <row r="519" spans="1:7" ht="15" x14ac:dyDescent="0.25">
      <c r="A519" s="86" t="s">
        <v>79</v>
      </c>
      <c r="B519" s="30" t="s">
        <v>20</v>
      </c>
      <c r="C519" s="45" t="s">
        <v>19</v>
      </c>
      <c r="D519" s="41">
        <v>3204</v>
      </c>
      <c r="E519" s="62">
        <v>56615</v>
      </c>
      <c r="F519" s="47">
        <f t="shared" ref="F519:F550" si="4">D519/E519</f>
        <v>5.6592775766139719E-2</v>
      </c>
      <c r="G519" s="60"/>
    </row>
    <row r="520" spans="1:7" ht="15" x14ac:dyDescent="0.25">
      <c r="A520" s="87" t="s">
        <v>110</v>
      </c>
      <c r="B520" s="30" t="s">
        <v>60</v>
      </c>
      <c r="C520" s="45" t="s">
        <v>59</v>
      </c>
      <c r="D520" s="48">
        <v>315</v>
      </c>
      <c r="E520" s="62">
        <v>3899</v>
      </c>
      <c r="F520" s="47">
        <f t="shared" si="4"/>
        <v>8.0789946140035901E-2</v>
      </c>
      <c r="G520" s="60"/>
    </row>
    <row r="521" spans="1:7" ht="15" x14ac:dyDescent="0.25">
      <c r="A521" s="87" t="s">
        <v>105</v>
      </c>
      <c r="B521" s="30" t="s">
        <v>54</v>
      </c>
      <c r="C521" s="45" t="s">
        <v>53</v>
      </c>
      <c r="D521" s="41">
        <v>3092</v>
      </c>
      <c r="E521" s="62">
        <v>42720</v>
      </c>
      <c r="F521" s="47">
        <f t="shared" si="4"/>
        <v>7.2378277153558046E-2</v>
      </c>
      <c r="G521" s="60"/>
    </row>
    <row r="522" spans="1:7" ht="17.399999999999999" x14ac:dyDescent="0.25">
      <c r="A522" s="86" t="s">
        <v>170</v>
      </c>
      <c r="B522" s="30" t="s">
        <v>36</v>
      </c>
      <c r="C522" s="45" t="s">
        <v>35</v>
      </c>
      <c r="D522" s="41">
        <v>1920</v>
      </c>
      <c r="E522" s="62">
        <v>35501</v>
      </c>
      <c r="F522" s="47">
        <f t="shared" si="4"/>
        <v>5.4082983577927381E-2</v>
      </c>
      <c r="G522" s="60"/>
    </row>
    <row r="523" spans="1:7" ht="15" x14ac:dyDescent="0.25">
      <c r="A523" s="87" t="s">
        <v>106</v>
      </c>
      <c r="B523" s="30" t="s">
        <v>55</v>
      </c>
      <c r="C523" s="45" t="s">
        <v>53</v>
      </c>
      <c r="D523" s="49">
        <v>16059</v>
      </c>
      <c r="E523" s="62">
        <v>206021</v>
      </c>
      <c r="F523" s="47">
        <f t="shared" si="4"/>
        <v>7.7948364487115396E-2</v>
      </c>
      <c r="G523" s="60"/>
    </row>
    <row r="524" spans="1:7" ht="15" x14ac:dyDescent="0.25">
      <c r="A524" s="86" t="s">
        <v>99</v>
      </c>
      <c r="B524" s="30" t="s">
        <v>47</v>
      </c>
      <c r="C524" s="45" t="s">
        <v>46</v>
      </c>
      <c r="D524" s="41">
        <v>2490</v>
      </c>
      <c r="E524" s="62">
        <v>26795</v>
      </c>
      <c r="F524" s="47">
        <f t="shared" si="4"/>
        <v>9.2927785034521371E-2</v>
      </c>
      <c r="G524" s="60"/>
    </row>
    <row r="525" spans="1:7" ht="15" x14ac:dyDescent="0.25">
      <c r="A525" s="86" t="s">
        <v>66</v>
      </c>
      <c r="B525" s="30" t="s">
        <v>1</v>
      </c>
      <c r="C525" s="45" t="s">
        <v>0</v>
      </c>
      <c r="D525" s="41">
        <v>1676</v>
      </c>
      <c r="E525" s="62">
        <v>23397</v>
      </c>
      <c r="F525" s="47">
        <f t="shared" si="4"/>
        <v>7.1633115356669663E-2</v>
      </c>
      <c r="G525" s="60"/>
    </row>
    <row r="526" spans="1:7" ht="15" x14ac:dyDescent="0.25">
      <c r="A526" s="87" t="s">
        <v>13</v>
      </c>
      <c r="B526" s="30" t="s">
        <v>13</v>
      </c>
      <c r="C526" s="45" t="s">
        <v>12</v>
      </c>
      <c r="D526" s="48">
        <v>386</v>
      </c>
      <c r="E526" s="62">
        <v>6637</v>
      </c>
      <c r="F526" s="47">
        <f t="shared" si="4"/>
        <v>5.8158806689769471E-2</v>
      </c>
      <c r="G526" s="60"/>
    </row>
    <row r="527" spans="1:7" ht="15" x14ac:dyDescent="0.25">
      <c r="A527" s="87" t="s">
        <v>76</v>
      </c>
      <c r="B527" s="30" t="s">
        <v>14</v>
      </c>
      <c r="C527" s="45" t="s">
        <v>12</v>
      </c>
      <c r="D527" s="48">
        <v>561</v>
      </c>
      <c r="E527" s="62">
        <v>6751</v>
      </c>
      <c r="F527" s="47">
        <f t="shared" si="4"/>
        <v>8.3098800177751439E-2</v>
      </c>
      <c r="G527" s="60"/>
    </row>
    <row r="528" spans="1:7" ht="15" x14ac:dyDescent="0.25">
      <c r="A528" s="86" t="s">
        <v>80</v>
      </c>
      <c r="B528" s="30" t="s">
        <v>21</v>
      </c>
      <c r="C528" s="45" t="s">
        <v>19</v>
      </c>
      <c r="D528" s="41">
        <v>11659</v>
      </c>
      <c r="E528" s="62">
        <v>163263</v>
      </c>
      <c r="F528" s="47">
        <f t="shared" si="4"/>
        <v>7.1412383699919757E-2</v>
      </c>
      <c r="G528" s="60"/>
    </row>
    <row r="529" spans="1:7" ht="15" x14ac:dyDescent="0.25">
      <c r="A529" s="86" t="s">
        <v>81</v>
      </c>
      <c r="B529" s="30" t="s">
        <v>22</v>
      </c>
      <c r="C529" s="45" t="s">
        <v>19</v>
      </c>
      <c r="D529" s="41">
        <v>5510</v>
      </c>
      <c r="E529" s="49">
        <v>83787</v>
      </c>
      <c r="F529" s="47">
        <f t="shared" si="4"/>
        <v>6.5761991717092155E-2</v>
      </c>
      <c r="G529" s="60"/>
    </row>
    <row r="530" spans="1:7" ht="15" x14ac:dyDescent="0.25">
      <c r="A530" s="86" t="s">
        <v>107</v>
      </c>
      <c r="B530" s="30" t="s">
        <v>56</v>
      </c>
      <c r="C530" s="45" t="s">
        <v>53</v>
      </c>
      <c r="D530" s="41">
        <v>77</v>
      </c>
      <c r="E530" s="49">
        <v>871</v>
      </c>
      <c r="F530" s="47">
        <f t="shared" si="4"/>
        <v>8.8404133180252586E-2</v>
      </c>
      <c r="G530" s="60"/>
    </row>
    <row r="531" spans="1:7" ht="15" x14ac:dyDescent="0.25">
      <c r="A531" s="87" t="s">
        <v>108</v>
      </c>
      <c r="B531" s="30" t="s">
        <v>57</v>
      </c>
      <c r="C531" s="45" t="s">
        <v>53</v>
      </c>
      <c r="D531" s="41">
        <v>583</v>
      </c>
      <c r="E531" s="49">
        <v>6228</v>
      </c>
      <c r="F531" s="47">
        <f t="shared" si="4"/>
        <v>9.3609505459216438E-2</v>
      </c>
      <c r="G531" s="60"/>
    </row>
    <row r="532" spans="1:7" ht="15" x14ac:dyDescent="0.25">
      <c r="A532" s="87" t="s">
        <v>111</v>
      </c>
      <c r="B532" s="30" t="s">
        <v>61</v>
      </c>
      <c r="C532" s="45" t="s">
        <v>59</v>
      </c>
      <c r="D532" s="41">
        <v>904</v>
      </c>
      <c r="E532" s="49">
        <v>10729</v>
      </c>
      <c r="F532" s="47">
        <f t="shared" si="4"/>
        <v>8.425761953583745E-2</v>
      </c>
      <c r="G532" s="60"/>
    </row>
    <row r="533" spans="1:7" ht="15" x14ac:dyDescent="0.25">
      <c r="A533" s="86" t="s">
        <v>86</v>
      </c>
      <c r="B533" s="30" t="s">
        <v>29</v>
      </c>
      <c r="C533" s="45" t="s">
        <v>28</v>
      </c>
      <c r="D533" s="41">
        <v>6125</v>
      </c>
      <c r="E533" s="49">
        <v>76497</v>
      </c>
      <c r="F533" s="47">
        <f t="shared" si="4"/>
        <v>8.0068499418277844E-2</v>
      </c>
      <c r="G533" s="60"/>
    </row>
    <row r="534" spans="1:7" ht="15" x14ac:dyDescent="0.25">
      <c r="A534" s="86" t="s">
        <v>87</v>
      </c>
      <c r="B534" s="30" t="s">
        <v>30</v>
      </c>
      <c r="C534" s="45" t="s">
        <v>28</v>
      </c>
      <c r="D534" s="41">
        <v>3901</v>
      </c>
      <c r="E534" s="49">
        <v>51855</v>
      </c>
      <c r="F534" s="47">
        <f t="shared" si="4"/>
        <v>7.5229003953331403E-2</v>
      </c>
      <c r="G534" s="60"/>
    </row>
    <row r="535" spans="1:7" ht="15" x14ac:dyDescent="0.25">
      <c r="A535" s="87" t="s">
        <v>95</v>
      </c>
      <c r="B535" s="30" t="s">
        <v>42</v>
      </c>
      <c r="C535" s="45" t="s">
        <v>41</v>
      </c>
      <c r="D535" s="41">
        <v>1905</v>
      </c>
      <c r="E535" s="49">
        <v>20380</v>
      </c>
      <c r="F535" s="47">
        <f t="shared" si="4"/>
        <v>9.3473994111874389E-2</v>
      </c>
      <c r="G535" s="60"/>
    </row>
    <row r="536" spans="1:7" ht="15" x14ac:dyDescent="0.25">
      <c r="A536" s="87" t="s">
        <v>140</v>
      </c>
      <c r="B536" s="30" t="s">
        <v>43</v>
      </c>
      <c r="C536" s="45" t="s">
        <v>41</v>
      </c>
      <c r="D536" s="41">
        <v>1281</v>
      </c>
      <c r="E536" s="49">
        <v>9696</v>
      </c>
      <c r="F536" s="47">
        <f t="shared" si="4"/>
        <v>0.13211633663366337</v>
      </c>
      <c r="G536" s="60"/>
    </row>
    <row r="537" spans="1:7" ht="15" x14ac:dyDescent="0.25">
      <c r="A537" s="86" t="s">
        <v>82</v>
      </c>
      <c r="B537" s="30" t="s">
        <v>23</v>
      </c>
      <c r="C537" s="45" t="s">
        <v>19</v>
      </c>
      <c r="D537" s="41">
        <v>2779</v>
      </c>
      <c r="E537" s="49">
        <v>47111</v>
      </c>
      <c r="F537" s="47">
        <f t="shared" si="4"/>
        <v>5.8988346670628938E-2</v>
      </c>
      <c r="G537" s="60"/>
    </row>
    <row r="538" spans="1:7" ht="15" x14ac:dyDescent="0.25">
      <c r="A538" s="86" t="s">
        <v>92</v>
      </c>
      <c r="B538" s="30" t="s">
        <v>37</v>
      </c>
      <c r="C538" s="45" t="s">
        <v>35</v>
      </c>
      <c r="D538" s="41">
        <v>2931</v>
      </c>
      <c r="E538" s="49">
        <v>55204</v>
      </c>
      <c r="F538" s="47">
        <f t="shared" si="4"/>
        <v>5.3093978697195857E-2</v>
      </c>
      <c r="G538" s="60"/>
    </row>
    <row r="539" spans="1:7" ht="15" x14ac:dyDescent="0.25">
      <c r="A539" s="86" t="s">
        <v>68</v>
      </c>
      <c r="B539" s="30" t="s">
        <v>3</v>
      </c>
      <c r="C539" s="45" t="s">
        <v>0</v>
      </c>
      <c r="D539" s="41">
        <v>813</v>
      </c>
      <c r="E539" s="49">
        <v>10563</v>
      </c>
      <c r="F539" s="47">
        <f t="shared" si="4"/>
        <v>7.6966770803748932E-2</v>
      </c>
      <c r="G539" s="60"/>
    </row>
    <row r="540" spans="1:7" ht="15" x14ac:dyDescent="0.25">
      <c r="A540" s="87" t="s">
        <v>77</v>
      </c>
      <c r="B540" s="30" t="s">
        <v>15</v>
      </c>
      <c r="C540" s="45" t="s">
        <v>12</v>
      </c>
      <c r="D540" s="41">
        <v>3152</v>
      </c>
      <c r="E540" s="49">
        <v>46367</v>
      </c>
      <c r="F540" s="47">
        <f t="shared" si="4"/>
        <v>6.797938188798068E-2</v>
      </c>
      <c r="G540" s="60"/>
    </row>
    <row r="541" spans="1:7" ht="15" x14ac:dyDescent="0.25">
      <c r="A541" s="88" t="s">
        <v>67</v>
      </c>
      <c r="B541" s="30" t="s">
        <v>2</v>
      </c>
      <c r="C541" s="45" t="s">
        <v>0</v>
      </c>
      <c r="D541" s="41">
        <v>3728</v>
      </c>
      <c r="E541" s="49">
        <v>43184</v>
      </c>
      <c r="F541" s="47">
        <f t="shared" si="4"/>
        <v>8.632826972952945E-2</v>
      </c>
      <c r="G541" s="60"/>
    </row>
    <row r="542" spans="1:7" ht="15" x14ac:dyDescent="0.25">
      <c r="A542" s="86" t="s">
        <v>88</v>
      </c>
      <c r="B542" s="30" t="s">
        <v>31</v>
      </c>
      <c r="C542" s="45" t="s">
        <v>28</v>
      </c>
      <c r="D542" s="41">
        <v>5938</v>
      </c>
      <c r="E542" s="49">
        <v>77985</v>
      </c>
      <c r="F542" s="47">
        <f t="shared" si="4"/>
        <v>7.6142847983586587E-2</v>
      </c>
      <c r="G542" s="60"/>
    </row>
    <row r="543" spans="1:7" ht="15" x14ac:dyDescent="0.25">
      <c r="A543" s="86" t="s">
        <v>89</v>
      </c>
      <c r="B543" s="30" t="s">
        <v>32</v>
      </c>
      <c r="C543" s="45" t="s">
        <v>28</v>
      </c>
      <c r="D543" s="41">
        <v>2875</v>
      </c>
      <c r="E543" s="49">
        <v>28029</v>
      </c>
      <c r="F543" s="47">
        <f t="shared" si="4"/>
        <v>0.10257233579506939</v>
      </c>
      <c r="G543" s="60"/>
    </row>
    <row r="544" spans="1:7" ht="17.399999999999999" x14ac:dyDescent="0.25">
      <c r="A544" s="86" t="s">
        <v>171</v>
      </c>
      <c r="B544" s="30" t="s">
        <v>24</v>
      </c>
      <c r="C544" s="45" t="s">
        <v>19</v>
      </c>
      <c r="D544" s="41">
        <v>2025</v>
      </c>
      <c r="E544" s="49">
        <v>39422</v>
      </c>
      <c r="F544" s="47">
        <f t="shared" si="4"/>
        <v>5.1367256861650855E-2</v>
      </c>
      <c r="G544" s="60"/>
    </row>
    <row r="545" spans="1:7" ht="15" x14ac:dyDescent="0.25">
      <c r="A545" s="87" t="s">
        <v>97</v>
      </c>
      <c r="B545" s="30" t="s">
        <v>44</v>
      </c>
      <c r="C545" s="45" t="s">
        <v>41</v>
      </c>
      <c r="D545" s="41">
        <v>4516</v>
      </c>
      <c r="E545" s="49">
        <v>59996</v>
      </c>
      <c r="F545" s="47">
        <f t="shared" si="4"/>
        <v>7.5271684778985271E-2</v>
      </c>
      <c r="G545" s="60"/>
    </row>
    <row r="546" spans="1:7" ht="15" x14ac:dyDescent="0.25">
      <c r="A546" s="86" t="s">
        <v>100</v>
      </c>
      <c r="B546" s="30" t="s">
        <v>48</v>
      </c>
      <c r="C546" s="45" t="s">
        <v>46</v>
      </c>
      <c r="D546" s="41">
        <v>566</v>
      </c>
      <c r="E546" s="49">
        <v>6669</v>
      </c>
      <c r="F546" s="47">
        <f t="shared" si="4"/>
        <v>8.4870295396611187E-2</v>
      </c>
      <c r="G546" s="60"/>
    </row>
    <row r="547" spans="1:7" ht="15" x14ac:dyDescent="0.25">
      <c r="A547" s="87" t="s">
        <v>98</v>
      </c>
      <c r="B547" s="30" t="s">
        <v>45</v>
      </c>
      <c r="C547" s="45" t="s">
        <v>41</v>
      </c>
      <c r="D547" s="41">
        <v>1001</v>
      </c>
      <c r="E547" s="49">
        <v>10135</v>
      </c>
      <c r="F547" s="47">
        <f t="shared" si="4"/>
        <v>9.8766650222002955E-2</v>
      </c>
      <c r="G547" s="60"/>
    </row>
    <row r="548" spans="1:7" ht="15" x14ac:dyDescent="0.25">
      <c r="A548" s="87" t="s">
        <v>109</v>
      </c>
      <c r="B548" s="30" t="s">
        <v>58</v>
      </c>
      <c r="C548" s="45" t="s">
        <v>53</v>
      </c>
      <c r="D548" s="41">
        <v>1361</v>
      </c>
      <c r="E548" s="49">
        <v>18235</v>
      </c>
      <c r="F548" s="47">
        <f t="shared" si="4"/>
        <v>7.4636687688511102E-2</v>
      </c>
      <c r="G548" s="60"/>
    </row>
    <row r="549" spans="1:7" ht="15" x14ac:dyDescent="0.25">
      <c r="A549" s="88" t="s">
        <v>69</v>
      </c>
      <c r="B549" s="30" t="s">
        <v>4</v>
      </c>
      <c r="C549" s="45" t="s">
        <v>0</v>
      </c>
      <c r="D549" s="41">
        <v>823</v>
      </c>
      <c r="E549" s="49">
        <v>7689</v>
      </c>
      <c r="F549" s="47">
        <f t="shared" si="4"/>
        <v>0.10703602549096111</v>
      </c>
      <c r="G549" s="60"/>
    </row>
    <row r="550" spans="1:7" ht="15" x14ac:dyDescent="0.25">
      <c r="A550" s="87" t="s">
        <v>72</v>
      </c>
      <c r="B550" s="30" t="s">
        <v>8</v>
      </c>
      <c r="C550" s="45" t="s">
        <v>7</v>
      </c>
      <c r="D550" s="41">
        <v>4703</v>
      </c>
      <c r="E550" s="49">
        <v>49740</v>
      </c>
      <c r="F550" s="47">
        <f t="shared" si="4"/>
        <v>9.4551668677121031E-2</v>
      </c>
      <c r="G550" s="60"/>
    </row>
    <row r="551" spans="1:7" ht="15" x14ac:dyDescent="0.25">
      <c r="A551" s="86" t="s">
        <v>93</v>
      </c>
      <c r="B551" s="30" t="s">
        <v>38</v>
      </c>
      <c r="C551" s="45" t="s">
        <v>35</v>
      </c>
      <c r="D551" s="41">
        <v>1036</v>
      </c>
      <c r="E551" s="49">
        <v>16308</v>
      </c>
      <c r="F551" s="47">
        <f t="shared" ref="F551:F574" si="5">D551/E551</f>
        <v>6.3527103262202594E-2</v>
      </c>
      <c r="G551" s="60"/>
    </row>
    <row r="552" spans="1:7" ht="15" x14ac:dyDescent="0.25">
      <c r="A552" s="87" t="s">
        <v>7</v>
      </c>
      <c r="B552" s="30" t="s">
        <v>9</v>
      </c>
      <c r="C552" s="45" t="s">
        <v>7</v>
      </c>
      <c r="D552" s="41">
        <v>10905</v>
      </c>
      <c r="E552" s="49">
        <v>131231</v>
      </c>
      <c r="F552" s="47">
        <f t="shared" si="5"/>
        <v>8.3097743673369862E-2</v>
      </c>
      <c r="G552" s="60"/>
    </row>
    <row r="553" spans="1:7" ht="15" x14ac:dyDescent="0.25">
      <c r="A553" s="86" t="s">
        <v>83</v>
      </c>
      <c r="B553" s="30" t="s">
        <v>25</v>
      </c>
      <c r="C553" s="45" t="s">
        <v>19</v>
      </c>
      <c r="D553" s="41">
        <v>5809</v>
      </c>
      <c r="E553" s="49">
        <v>82821</v>
      </c>
      <c r="F553" s="47">
        <f t="shared" si="5"/>
        <v>7.0139215899349197E-2</v>
      </c>
      <c r="G553" s="60"/>
    </row>
    <row r="554" spans="1:7" ht="15" x14ac:dyDescent="0.25">
      <c r="A554" s="86" t="s">
        <v>101</v>
      </c>
      <c r="B554" s="30" t="s">
        <v>49</v>
      </c>
      <c r="C554" s="45" t="s">
        <v>46</v>
      </c>
      <c r="D554" s="41">
        <v>375</v>
      </c>
      <c r="E554" s="49">
        <v>3665</v>
      </c>
      <c r="F554" s="47">
        <f t="shared" si="5"/>
        <v>0.10231923601637108</v>
      </c>
      <c r="G554" s="60"/>
    </row>
    <row r="555" spans="1:7" ht="15" x14ac:dyDescent="0.25">
      <c r="A555" s="86" t="s">
        <v>90</v>
      </c>
      <c r="B555" s="30" t="s">
        <v>33</v>
      </c>
      <c r="C555" s="45" t="s">
        <v>28</v>
      </c>
      <c r="D555" s="41">
        <v>7070</v>
      </c>
      <c r="E555" s="49">
        <v>92533</v>
      </c>
      <c r="F555" s="47">
        <f t="shared" si="5"/>
        <v>7.6405174370224677E-2</v>
      </c>
      <c r="G555" s="60"/>
    </row>
    <row r="556" spans="1:7" ht="17.399999999999999" x14ac:dyDescent="0.25">
      <c r="A556" s="86" t="s">
        <v>172</v>
      </c>
      <c r="B556" s="30" t="s">
        <v>39</v>
      </c>
      <c r="C556" s="45" t="s">
        <v>35</v>
      </c>
      <c r="D556" s="41">
        <v>2253</v>
      </c>
      <c r="E556" s="49">
        <v>36110</v>
      </c>
      <c r="F556" s="47">
        <f t="shared" si="5"/>
        <v>6.2392689005815564E-2</v>
      </c>
      <c r="G556" s="60"/>
    </row>
    <row r="557" spans="1:7" ht="15" x14ac:dyDescent="0.25">
      <c r="A557" s="87" t="s">
        <v>112</v>
      </c>
      <c r="B557" s="30" t="s">
        <v>62</v>
      </c>
      <c r="C557" s="45" t="s">
        <v>59</v>
      </c>
      <c r="D557" s="41">
        <v>2137</v>
      </c>
      <c r="E557" s="49">
        <v>25239</v>
      </c>
      <c r="F557" s="47">
        <f t="shared" si="5"/>
        <v>8.4670549546337015E-2</v>
      </c>
      <c r="G557" s="60"/>
    </row>
    <row r="558" spans="1:7" ht="15" x14ac:dyDescent="0.25">
      <c r="A558" s="87" t="s">
        <v>116</v>
      </c>
      <c r="B558" s="30" t="s">
        <v>16</v>
      </c>
      <c r="C558" s="45" t="s">
        <v>12</v>
      </c>
      <c r="D558" s="41">
        <v>7937</v>
      </c>
      <c r="E558" s="49">
        <v>106565</v>
      </c>
      <c r="F558" s="47">
        <f t="shared" si="5"/>
        <v>7.4480364097029989E-2</v>
      </c>
      <c r="G558" s="60"/>
    </row>
    <row r="559" spans="1:7" ht="15" x14ac:dyDescent="0.25">
      <c r="A559" s="87" t="s">
        <v>73</v>
      </c>
      <c r="B559" s="30" t="s">
        <v>10</v>
      </c>
      <c r="C559" s="45" t="s">
        <v>7</v>
      </c>
      <c r="D559" s="41">
        <v>609</v>
      </c>
      <c r="E559" s="49">
        <v>11502</v>
      </c>
      <c r="F559" s="47">
        <f t="shared" si="5"/>
        <v>5.2947313510693796E-2</v>
      </c>
      <c r="G559" s="60"/>
    </row>
    <row r="560" spans="1:7" ht="15" x14ac:dyDescent="0.25">
      <c r="A560" s="86" t="s">
        <v>70</v>
      </c>
      <c r="B560" s="30" t="s">
        <v>5</v>
      </c>
      <c r="C560" s="45" t="s">
        <v>0</v>
      </c>
      <c r="D560" s="41">
        <v>561</v>
      </c>
      <c r="E560" s="49">
        <v>8213</v>
      </c>
      <c r="F560" s="47">
        <f t="shared" si="5"/>
        <v>6.8306343601607214E-2</v>
      </c>
      <c r="G560" s="60"/>
    </row>
    <row r="561" spans="1:7" ht="15" x14ac:dyDescent="0.25">
      <c r="A561" s="86" t="s">
        <v>84</v>
      </c>
      <c r="B561" s="30" t="s">
        <v>26</v>
      </c>
      <c r="C561" s="45" t="s">
        <v>19</v>
      </c>
      <c r="D561" s="41">
        <v>3007</v>
      </c>
      <c r="E561" s="49">
        <v>44589</v>
      </c>
      <c r="F561" s="47">
        <f t="shared" si="5"/>
        <v>6.7438157393079012E-2</v>
      </c>
      <c r="G561" s="60"/>
    </row>
    <row r="562" spans="1:7" ht="15" x14ac:dyDescent="0.25">
      <c r="A562" s="86" t="s">
        <v>102</v>
      </c>
      <c r="B562" s="30" t="s">
        <v>50</v>
      </c>
      <c r="C562" s="45" t="s">
        <v>46</v>
      </c>
      <c r="D562" s="41">
        <v>466</v>
      </c>
      <c r="E562" s="49">
        <v>5383</v>
      </c>
      <c r="F562" s="47">
        <f t="shared" si="5"/>
        <v>8.65688277911945E-2</v>
      </c>
      <c r="G562" s="60"/>
    </row>
    <row r="563" spans="1:7" ht="15" x14ac:dyDescent="0.25">
      <c r="A563" s="86" t="s">
        <v>85</v>
      </c>
      <c r="B563" s="30" t="s">
        <v>27</v>
      </c>
      <c r="C563" s="45" t="s">
        <v>19</v>
      </c>
      <c r="D563" s="41">
        <v>4090</v>
      </c>
      <c r="E563" s="49">
        <v>57997</v>
      </c>
      <c r="F563" s="47">
        <f t="shared" si="5"/>
        <v>7.0520889011500595E-2</v>
      </c>
      <c r="G563" s="60"/>
    </row>
    <row r="564" spans="1:7" ht="15" x14ac:dyDescent="0.25">
      <c r="A564" s="86" t="s">
        <v>94</v>
      </c>
      <c r="B564" s="30" t="s">
        <v>40</v>
      </c>
      <c r="C564" s="45" t="s">
        <v>35</v>
      </c>
      <c r="D564" s="41">
        <v>13618</v>
      </c>
      <c r="E564" s="49">
        <v>192578</v>
      </c>
      <c r="F564" s="47">
        <f t="shared" si="5"/>
        <v>7.071420411469638E-2</v>
      </c>
      <c r="G564" s="60"/>
    </row>
    <row r="565" spans="1:7" ht="15" x14ac:dyDescent="0.25">
      <c r="A565" s="86" t="s">
        <v>103</v>
      </c>
      <c r="B565" s="30" t="s">
        <v>51</v>
      </c>
      <c r="C565" s="45" t="s">
        <v>46</v>
      </c>
      <c r="D565" s="41">
        <v>1049</v>
      </c>
      <c r="E565" s="49">
        <v>11811</v>
      </c>
      <c r="F565" s="47">
        <f t="shared" si="5"/>
        <v>8.8815510964355263E-2</v>
      </c>
      <c r="G565" s="60"/>
    </row>
    <row r="566" spans="1:7" ht="15" x14ac:dyDescent="0.25">
      <c r="A566" s="86" t="s">
        <v>71</v>
      </c>
      <c r="B566" s="30" t="s">
        <v>6</v>
      </c>
      <c r="C566" s="45" t="s">
        <v>0</v>
      </c>
      <c r="D566" s="41">
        <v>350</v>
      </c>
      <c r="E566" s="49">
        <v>4130</v>
      </c>
      <c r="F566" s="47">
        <f t="shared" si="5"/>
        <v>8.4745762711864403E-2</v>
      </c>
      <c r="G566" s="60"/>
    </row>
    <row r="567" spans="1:7" ht="15" x14ac:dyDescent="0.25">
      <c r="A567" s="87" t="s">
        <v>74</v>
      </c>
      <c r="B567" s="30" t="s">
        <v>11</v>
      </c>
      <c r="C567" s="45" t="s">
        <v>7</v>
      </c>
      <c r="D567" s="41">
        <v>0</v>
      </c>
      <c r="E567" s="41">
        <v>0</v>
      </c>
      <c r="F567" s="47">
        <v>0</v>
      </c>
      <c r="G567" s="60"/>
    </row>
    <row r="568" spans="1:7" ht="17.399999999999999" x14ac:dyDescent="0.25">
      <c r="A568" s="87" t="s">
        <v>173</v>
      </c>
      <c r="B568" s="30" t="s">
        <v>17</v>
      </c>
      <c r="C568" s="45" t="s">
        <v>12</v>
      </c>
      <c r="D568" s="41">
        <v>4720</v>
      </c>
      <c r="E568" s="49">
        <v>54096</v>
      </c>
      <c r="F568" s="47">
        <f t="shared" si="5"/>
        <v>8.7252292221236316E-2</v>
      </c>
      <c r="G568" s="60"/>
    </row>
    <row r="569" spans="1:7" ht="15" x14ac:dyDescent="0.25">
      <c r="A569" s="87" t="s">
        <v>113</v>
      </c>
      <c r="B569" s="30" t="s">
        <v>63</v>
      </c>
      <c r="C569" s="45" t="s">
        <v>59</v>
      </c>
      <c r="D569" s="41">
        <v>3747</v>
      </c>
      <c r="E569" s="49">
        <v>43505</v>
      </c>
      <c r="F569" s="47">
        <f t="shared" si="5"/>
        <v>8.6128031260774618E-2</v>
      </c>
      <c r="G569" s="60"/>
    </row>
    <row r="570" spans="1:7" ht="15" x14ac:dyDescent="0.25">
      <c r="A570" s="87" t="s">
        <v>78</v>
      </c>
      <c r="B570" s="30" t="s">
        <v>18</v>
      </c>
      <c r="C570" s="45" t="s">
        <v>12</v>
      </c>
      <c r="D570" s="41">
        <v>1193</v>
      </c>
      <c r="E570" s="49">
        <v>20216</v>
      </c>
      <c r="F570" s="47">
        <f t="shared" si="5"/>
        <v>5.9012663237039971E-2</v>
      </c>
      <c r="G570" s="60"/>
    </row>
    <row r="571" spans="1:7" ht="15" x14ac:dyDescent="0.25">
      <c r="A571" s="86" t="s">
        <v>91</v>
      </c>
      <c r="B571" s="30" t="s">
        <v>34</v>
      </c>
      <c r="C571" s="45" t="s">
        <v>28</v>
      </c>
      <c r="D571" s="41">
        <v>3513</v>
      </c>
      <c r="E571" s="49">
        <v>37503</v>
      </c>
      <c r="F571" s="47">
        <f t="shared" si="5"/>
        <v>9.3672506199504041E-2</v>
      </c>
      <c r="G571" s="60"/>
    </row>
    <row r="572" spans="1:7" ht="15" x14ac:dyDescent="0.25">
      <c r="A572" s="86" t="s">
        <v>104</v>
      </c>
      <c r="B572" s="30" t="s">
        <v>52</v>
      </c>
      <c r="C572" s="45" t="s">
        <v>46</v>
      </c>
      <c r="D572" s="41">
        <v>271</v>
      </c>
      <c r="E572" s="49">
        <v>3555</v>
      </c>
      <c r="F572" s="47">
        <f t="shared" si="5"/>
        <v>7.6230661040787628E-2</v>
      </c>
      <c r="G572" s="60"/>
    </row>
    <row r="573" spans="1:7" ht="30" x14ac:dyDescent="0.25">
      <c r="A573" s="86" t="s">
        <v>64</v>
      </c>
      <c r="B573" s="30" t="s">
        <v>65</v>
      </c>
      <c r="C573" s="45"/>
      <c r="D573" s="41">
        <v>128</v>
      </c>
      <c r="E573" s="62">
        <v>1794</v>
      </c>
      <c r="F573" s="47">
        <f t="shared" si="5"/>
        <v>7.1348940914158304E-2</v>
      </c>
      <c r="G573" s="60"/>
    </row>
    <row r="574" spans="1:7" ht="17.399999999999999" x14ac:dyDescent="0.3">
      <c r="A574" s="99" t="s">
        <v>174</v>
      </c>
      <c r="B574" s="108"/>
      <c r="C574" s="109"/>
      <c r="D574" s="110">
        <f>SUM(D519:D573)</f>
        <v>173703</v>
      </c>
      <c r="E574" s="111">
        <f>SUM(E519:E573)</f>
        <v>2323315</v>
      </c>
      <c r="F574" s="114">
        <f t="shared" si="5"/>
        <v>7.4765152379251201E-2</v>
      </c>
      <c r="G574" s="60"/>
    </row>
    <row r="575" spans="1:7" x14ac:dyDescent="0.2">
      <c r="B575"/>
      <c r="C575"/>
      <c r="D575" s="56"/>
      <c r="G575" s="60"/>
    </row>
    <row r="576" spans="1:7" ht="12" x14ac:dyDescent="0.2">
      <c r="A576" s="63" t="s">
        <v>184</v>
      </c>
      <c r="B576"/>
      <c r="C576"/>
      <c r="D576" s="56"/>
      <c r="G576" s="60"/>
    </row>
    <row r="577" spans="1:7" x14ac:dyDescent="0.2">
      <c r="A577" s="38" t="s">
        <v>185</v>
      </c>
      <c r="B577" s="58"/>
      <c r="C577" s="58"/>
      <c r="D577" s="20"/>
      <c r="E577" s="58"/>
      <c r="F577" s="58"/>
      <c r="G577" s="60"/>
    </row>
    <row r="578" spans="1:7" ht="12" x14ac:dyDescent="0.2">
      <c r="A578" s="19" t="s">
        <v>176</v>
      </c>
      <c r="B578" s="58"/>
      <c r="C578" s="58"/>
      <c r="D578" s="20"/>
      <c r="E578" s="58"/>
      <c r="F578" s="58"/>
      <c r="G578" s="60"/>
    </row>
    <row r="579" spans="1:7" x14ac:dyDescent="0.2">
      <c r="A579" s="20" t="s">
        <v>132</v>
      </c>
      <c r="B579" s="58"/>
      <c r="C579" s="58"/>
      <c r="D579" s="20"/>
      <c r="E579" s="58"/>
      <c r="F579" s="58"/>
      <c r="G579" s="60"/>
    </row>
    <row r="580" spans="1:7" ht="12" x14ac:dyDescent="0.2">
      <c r="A580" s="22" t="s">
        <v>177</v>
      </c>
      <c r="B580" s="19"/>
      <c r="C580" s="19"/>
      <c r="D580" s="59"/>
      <c r="E580" s="21"/>
      <c r="F580" s="21"/>
      <c r="G580" s="60"/>
    </row>
    <row r="581" spans="1:7" ht="12" x14ac:dyDescent="0.2">
      <c r="A581" s="22" t="s">
        <v>178</v>
      </c>
      <c r="B581" s="19"/>
      <c r="C581" s="19"/>
      <c r="D581" s="59"/>
      <c r="E581" s="21"/>
      <c r="F581" s="21"/>
      <c r="G581" s="60"/>
    </row>
    <row r="582" spans="1:7" x14ac:dyDescent="0.2">
      <c r="A582" s="60"/>
      <c r="B582" s="60"/>
      <c r="C582" s="60"/>
      <c r="D582" s="60"/>
      <c r="E582" s="60"/>
      <c r="F582" s="60"/>
      <c r="G582" s="60"/>
    </row>
    <row r="583" spans="1:7" x14ac:dyDescent="0.2">
      <c r="A583" s="60"/>
      <c r="B583" s="60"/>
      <c r="C583" s="60"/>
      <c r="D583" s="60"/>
      <c r="E583" s="60"/>
      <c r="F583" s="60"/>
      <c r="G583" s="60"/>
    </row>
    <row r="584" spans="1:7" x14ac:dyDescent="0.2">
      <c r="A584" s="60"/>
      <c r="B584" s="60"/>
      <c r="C584" s="60"/>
      <c r="D584" s="60"/>
      <c r="E584" s="60"/>
      <c r="F584" s="60"/>
      <c r="G584" s="60"/>
    </row>
    <row r="585" spans="1:7" ht="15.6" x14ac:dyDescent="0.3">
      <c r="A585" s="120" t="s">
        <v>155</v>
      </c>
      <c r="B585" s="119"/>
      <c r="C585" s="119"/>
      <c r="D585" s="119"/>
      <c r="E585" s="119"/>
      <c r="F585" s="119"/>
      <c r="G585" s="60"/>
    </row>
    <row r="586" spans="1:7" ht="15.6" x14ac:dyDescent="0.3">
      <c r="A586" s="124" t="s">
        <v>156</v>
      </c>
      <c r="B586" s="125"/>
      <c r="C586" s="125"/>
      <c r="D586" s="125"/>
      <c r="E586" s="125"/>
      <c r="F586" s="125"/>
      <c r="G586" s="60"/>
    </row>
    <row r="587" spans="1:7" ht="15.6" x14ac:dyDescent="0.3">
      <c r="A587" s="118" t="s">
        <v>194</v>
      </c>
      <c r="B587" s="119"/>
      <c r="C587" s="119"/>
      <c r="D587" s="119"/>
      <c r="E587" s="119"/>
      <c r="F587" s="119"/>
      <c r="G587" s="60"/>
    </row>
    <row r="588" spans="1:7" ht="15" x14ac:dyDescent="0.25">
      <c r="A588" s="39"/>
      <c r="B588" s="39"/>
      <c r="C588" s="39"/>
      <c r="D588" s="44"/>
      <c r="E588" s="39"/>
      <c r="F588" s="40"/>
      <c r="G588" s="60"/>
    </row>
    <row r="589" spans="1:7" ht="18" x14ac:dyDescent="0.3">
      <c r="A589" s="75" t="s">
        <v>187</v>
      </c>
      <c r="B589" s="76" t="s">
        <v>115</v>
      </c>
      <c r="C589" s="106" t="s">
        <v>114</v>
      </c>
      <c r="D589" s="76" t="s">
        <v>188</v>
      </c>
      <c r="E589" s="107" t="s">
        <v>169</v>
      </c>
      <c r="F589" s="113" t="s">
        <v>138</v>
      </c>
      <c r="G589" s="60"/>
    </row>
    <row r="590" spans="1:7" ht="15" x14ac:dyDescent="0.25">
      <c r="A590" s="86" t="s">
        <v>79</v>
      </c>
      <c r="B590" s="30" t="s">
        <v>20</v>
      </c>
      <c r="C590" s="45" t="s">
        <v>19</v>
      </c>
      <c r="D590" s="41">
        <v>3284</v>
      </c>
      <c r="E590" s="62">
        <v>53323</v>
      </c>
      <c r="F590" s="47">
        <f t="shared" ref="F590:F637" si="6">D590/E590</f>
        <v>6.1586932468165705E-2</v>
      </c>
      <c r="G590" s="60"/>
    </row>
    <row r="591" spans="1:7" ht="15" x14ac:dyDescent="0.25">
      <c r="A591" s="87" t="s">
        <v>110</v>
      </c>
      <c r="B591" s="30" t="s">
        <v>60</v>
      </c>
      <c r="C591" s="45" t="s">
        <v>59</v>
      </c>
      <c r="D591" s="48">
        <v>364</v>
      </c>
      <c r="E591" s="62">
        <v>3713</v>
      </c>
      <c r="F591" s="47">
        <f t="shared" si="6"/>
        <v>9.803393482359278E-2</v>
      </c>
      <c r="G591" s="60"/>
    </row>
    <row r="592" spans="1:7" ht="15" x14ac:dyDescent="0.25">
      <c r="A592" s="87" t="s">
        <v>105</v>
      </c>
      <c r="B592" s="30" t="s">
        <v>54</v>
      </c>
      <c r="C592" s="45" t="s">
        <v>53</v>
      </c>
      <c r="D592" s="41">
        <v>3050</v>
      </c>
      <c r="E592" s="62">
        <v>40971</v>
      </c>
      <c r="F592" s="47">
        <f t="shared" si="6"/>
        <v>7.4442898635620314E-2</v>
      </c>
      <c r="G592" s="60"/>
    </row>
    <row r="593" spans="1:7" ht="17.399999999999999" x14ac:dyDescent="0.25">
      <c r="A593" s="86" t="s">
        <v>189</v>
      </c>
      <c r="B593" s="30" t="s">
        <v>36</v>
      </c>
      <c r="C593" s="45" t="s">
        <v>35</v>
      </c>
      <c r="D593" s="41">
        <v>1889</v>
      </c>
      <c r="E593" s="62">
        <v>35503</v>
      </c>
      <c r="F593" s="47">
        <f t="shared" si="6"/>
        <v>5.3206771258766862E-2</v>
      </c>
      <c r="G593" s="60"/>
    </row>
    <row r="594" spans="1:7" ht="15" x14ac:dyDescent="0.25">
      <c r="A594" s="87" t="s">
        <v>106</v>
      </c>
      <c r="B594" s="30" t="s">
        <v>55</v>
      </c>
      <c r="C594" s="45" t="s">
        <v>53</v>
      </c>
      <c r="D594" s="49">
        <v>16071</v>
      </c>
      <c r="E594" s="62">
        <v>197059</v>
      </c>
      <c r="F594" s="47">
        <f t="shared" si="6"/>
        <v>8.1554255324547464E-2</v>
      </c>
      <c r="G594" s="60"/>
    </row>
    <row r="595" spans="1:7" ht="15" x14ac:dyDescent="0.25">
      <c r="A595" s="86" t="s">
        <v>99</v>
      </c>
      <c r="B595" s="30" t="s">
        <v>47</v>
      </c>
      <c r="C595" s="45" t="s">
        <v>46</v>
      </c>
      <c r="D595" s="41">
        <v>2419</v>
      </c>
      <c r="E595" s="62">
        <v>25192</v>
      </c>
      <c r="F595" s="47">
        <f t="shared" si="6"/>
        <v>9.6022546840266745E-2</v>
      </c>
      <c r="G595" s="60"/>
    </row>
    <row r="596" spans="1:7" ht="15" x14ac:dyDescent="0.25">
      <c r="A596" s="86" t="s">
        <v>66</v>
      </c>
      <c r="B596" s="30" t="s">
        <v>1</v>
      </c>
      <c r="C596" s="45" t="s">
        <v>0</v>
      </c>
      <c r="D596" s="41">
        <v>1621</v>
      </c>
      <c r="E596" s="62">
        <v>21897</v>
      </c>
      <c r="F596" s="47">
        <f t="shared" si="6"/>
        <v>7.4028405717678214E-2</v>
      </c>
      <c r="G596" s="60"/>
    </row>
    <row r="597" spans="1:7" ht="15" x14ac:dyDescent="0.25">
      <c r="A597" s="87" t="s">
        <v>13</v>
      </c>
      <c r="B597" s="30" t="s">
        <v>13</v>
      </c>
      <c r="C597" s="45" t="s">
        <v>12</v>
      </c>
      <c r="D597" s="48">
        <v>378</v>
      </c>
      <c r="E597" s="62">
        <v>5861</v>
      </c>
      <c r="F597" s="47">
        <f t="shared" si="6"/>
        <v>6.449411363248593E-2</v>
      </c>
      <c r="G597" s="60"/>
    </row>
    <row r="598" spans="1:7" ht="15" x14ac:dyDescent="0.25">
      <c r="A598" s="87" t="s">
        <v>76</v>
      </c>
      <c r="B598" s="30" t="s">
        <v>14</v>
      </c>
      <c r="C598" s="45" t="s">
        <v>12</v>
      </c>
      <c r="D598" s="48">
        <v>561</v>
      </c>
      <c r="E598" s="62">
        <v>6446</v>
      </c>
      <c r="F598" s="47">
        <f t="shared" si="6"/>
        <v>8.7030716723549492E-2</v>
      </c>
      <c r="G598" s="60"/>
    </row>
    <row r="599" spans="1:7" ht="15" x14ac:dyDescent="0.25">
      <c r="A599" s="86" t="s">
        <v>80</v>
      </c>
      <c r="B599" s="30" t="s">
        <v>21</v>
      </c>
      <c r="C599" s="45" t="s">
        <v>19</v>
      </c>
      <c r="D599" s="41">
        <v>12016</v>
      </c>
      <c r="E599" s="62">
        <v>167271</v>
      </c>
      <c r="F599" s="47">
        <f t="shared" si="6"/>
        <v>7.1835524388567051E-2</v>
      </c>
      <c r="G599" s="60"/>
    </row>
    <row r="600" spans="1:7" ht="15" x14ac:dyDescent="0.25">
      <c r="A600" s="86" t="s">
        <v>81</v>
      </c>
      <c r="B600" s="30" t="s">
        <v>22</v>
      </c>
      <c r="C600" s="45" t="s">
        <v>19</v>
      </c>
      <c r="D600" s="41">
        <v>5561</v>
      </c>
      <c r="E600" s="49">
        <v>81848</v>
      </c>
      <c r="F600" s="47">
        <f t="shared" si="6"/>
        <v>6.7943016322940086E-2</v>
      </c>
      <c r="G600" s="60"/>
    </row>
    <row r="601" spans="1:7" ht="45" x14ac:dyDescent="0.25">
      <c r="A601" s="115" t="s">
        <v>192</v>
      </c>
      <c r="B601" s="52" t="s">
        <v>190</v>
      </c>
      <c r="C601" s="53" t="s">
        <v>191</v>
      </c>
      <c r="D601" s="49">
        <v>74</v>
      </c>
      <c r="E601" s="49">
        <v>879</v>
      </c>
      <c r="F601" s="47">
        <f t="shared" si="6"/>
        <v>8.418657565415244E-2</v>
      </c>
      <c r="G601" s="60"/>
    </row>
    <row r="602" spans="1:7" ht="15" x14ac:dyDescent="0.25">
      <c r="A602" s="87" t="s">
        <v>108</v>
      </c>
      <c r="B602" s="30" t="s">
        <v>57</v>
      </c>
      <c r="C602" s="45" t="s">
        <v>53</v>
      </c>
      <c r="D602" s="41">
        <v>583</v>
      </c>
      <c r="E602" s="49">
        <v>6190</v>
      </c>
      <c r="F602" s="47">
        <f t="shared" si="6"/>
        <v>9.4184168012924077E-2</v>
      </c>
      <c r="G602" s="60"/>
    </row>
    <row r="603" spans="1:7" ht="15" x14ac:dyDescent="0.25">
      <c r="A603" s="87" t="s">
        <v>111</v>
      </c>
      <c r="B603" s="30" t="s">
        <v>61</v>
      </c>
      <c r="C603" s="45" t="s">
        <v>59</v>
      </c>
      <c r="D603" s="41">
        <v>895</v>
      </c>
      <c r="E603" s="49">
        <v>10197</v>
      </c>
      <c r="F603" s="47">
        <f t="shared" si="6"/>
        <v>8.7770913013631463E-2</v>
      </c>
      <c r="G603" s="60"/>
    </row>
    <row r="604" spans="1:7" ht="15" x14ac:dyDescent="0.25">
      <c r="A604" s="86" t="s">
        <v>86</v>
      </c>
      <c r="B604" s="30" t="s">
        <v>29</v>
      </c>
      <c r="C604" s="45" t="s">
        <v>28</v>
      </c>
      <c r="D604" s="41">
        <v>5960</v>
      </c>
      <c r="E604" s="49">
        <v>72963</v>
      </c>
      <c r="F604" s="47">
        <f t="shared" si="6"/>
        <v>8.1685237723229581E-2</v>
      </c>
      <c r="G604" s="60"/>
    </row>
    <row r="605" spans="1:7" ht="15" x14ac:dyDescent="0.25">
      <c r="A605" s="86" t="s">
        <v>87</v>
      </c>
      <c r="B605" s="30" t="s">
        <v>30</v>
      </c>
      <c r="C605" s="45" t="s">
        <v>28</v>
      </c>
      <c r="D605" s="41">
        <v>3913</v>
      </c>
      <c r="E605" s="49">
        <v>50775</v>
      </c>
      <c r="F605" s="47">
        <f t="shared" si="6"/>
        <v>7.7065484982767107E-2</v>
      </c>
      <c r="G605" s="60"/>
    </row>
    <row r="606" spans="1:7" ht="15" x14ac:dyDescent="0.25">
      <c r="A606" s="87" t="s">
        <v>95</v>
      </c>
      <c r="B606" s="30" t="s">
        <v>42</v>
      </c>
      <c r="C606" s="45" t="s">
        <v>41</v>
      </c>
      <c r="D606" s="41">
        <v>1795</v>
      </c>
      <c r="E606" s="49">
        <v>19807</v>
      </c>
      <c r="F606" s="47">
        <f t="shared" si="6"/>
        <v>9.0624526682485995E-2</v>
      </c>
      <c r="G606" s="60"/>
    </row>
    <row r="607" spans="1:7" ht="15" x14ac:dyDescent="0.25">
      <c r="A607" s="87" t="s">
        <v>140</v>
      </c>
      <c r="B607" s="30" t="s">
        <v>43</v>
      </c>
      <c r="C607" s="45" t="s">
        <v>41</v>
      </c>
      <c r="D607" s="41">
        <v>1365</v>
      </c>
      <c r="E607" s="49">
        <v>9486</v>
      </c>
      <c r="F607" s="47">
        <f t="shared" si="6"/>
        <v>0.14389626818469323</v>
      </c>
      <c r="G607" s="60"/>
    </row>
    <row r="608" spans="1:7" ht="15" x14ac:dyDescent="0.25">
      <c r="A608" s="86" t="s">
        <v>82</v>
      </c>
      <c r="B608" s="30" t="s">
        <v>23</v>
      </c>
      <c r="C608" s="45" t="s">
        <v>19</v>
      </c>
      <c r="D608" s="41">
        <v>2867</v>
      </c>
      <c r="E608" s="49">
        <v>45668</v>
      </c>
      <c r="F608" s="47">
        <f t="shared" si="6"/>
        <v>6.2779188928790405E-2</v>
      </c>
      <c r="G608" s="60"/>
    </row>
    <row r="609" spans="1:7" ht="15" x14ac:dyDescent="0.25">
      <c r="A609" s="86" t="s">
        <v>92</v>
      </c>
      <c r="B609" s="30" t="s">
        <v>37</v>
      </c>
      <c r="C609" s="45" t="s">
        <v>35</v>
      </c>
      <c r="D609" s="41">
        <v>3031</v>
      </c>
      <c r="E609" s="49">
        <v>53417</v>
      </c>
      <c r="F609" s="47">
        <f t="shared" si="6"/>
        <v>5.6742235617874462E-2</v>
      </c>
      <c r="G609" s="60"/>
    </row>
    <row r="610" spans="1:7" ht="15" x14ac:dyDescent="0.25">
      <c r="A610" s="86" t="s">
        <v>68</v>
      </c>
      <c r="B610" s="30" t="s">
        <v>3</v>
      </c>
      <c r="C610" s="45" t="s">
        <v>0</v>
      </c>
      <c r="D610" s="41">
        <v>809</v>
      </c>
      <c r="E610" s="49">
        <v>9853</v>
      </c>
      <c r="F610" s="47">
        <f t="shared" si="6"/>
        <v>8.2106972495686589E-2</v>
      </c>
      <c r="G610" s="60"/>
    </row>
    <row r="611" spans="1:7" ht="15" x14ac:dyDescent="0.25">
      <c r="A611" s="87" t="s">
        <v>77</v>
      </c>
      <c r="B611" s="30" t="s">
        <v>15</v>
      </c>
      <c r="C611" s="45" t="s">
        <v>12</v>
      </c>
      <c r="D611" s="41">
        <v>2982</v>
      </c>
      <c r="E611" s="49">
        <v>44428</v>
      </c>
      <c r="F611" s="47">
        <f t="shared" si="6"/>
        <v>6.7119834338705317E-2</v>
      </c>
      <c r="G611" s="60"/>
    </row>
    <row r="612" spans="1:7" ht="15" x14ac:dyDescent="0.25">
      <c r="A612" s="88" t="s">
        <v>67</v>
      </c>
      <c r="B612" s="30" t="s">
        <v>2</v>
      </c>
      <c r="C612" s="45" t="s">
        <v>0</v>
      </c>
      <c r="D612" s="41">
        <v>3546</v>
      </c>
      <c r="E612" s="49">
        <v>41587</v>
      </c>
      <c r="F612" s="47">
        <f t="shared" si="6"/>
        <v>8.526703056243537E-2</v>
      </c>
      <c r="G612" s="60"/>
    </row>
    <row r="613" spans="1:7" ht="15" x14ac:dyDescent="0.25">
      <c r="A613" s="86" t="s">
        <v>88</v>
      </c>
      <c r="B613" s="30" t="s">
        <v>31</v>
      </c>
      <c r="C613" s="45" t="s">
        <v>28</v>
      </c>
      <c r="D613" s="41">
        <v>5671</v>
      </c>
      <c r="E613" s="49">
        <v>74154</v>
      </c>
      <c r="F613" s="47">
        <f t="shared" si="6"/>
        <v>7.6475982414974247E-2</v>
      </c>
      <c r="G613" s="60"/>
    </row>
    <row r="614" spans="1:7" ht="15" x14ac:dyDescent="0.25">
      <c r="A614" s="86" t="s">
        <v>89</v>
      </c>
      <c r="B614" s="30" t="s">
        <v>32</v>
      </c>
      <c r="C614" s="45" t="s">
        <v>28</v>
      </c>
      <c r="D614" s="41">
        <v>2690</v>
      </c>
      <c r="E614" s="49">
        <v>27070</v>
      </c>
      <c r="F614" s="47">
        <f t="shared" si="6"/>
        <v>9.9371998522349458E-2</v>
      </c>
      <c r="G614" s="60"/>
    </row>
    <row r="615" spans="1:7" ht="17.399999999999999" x14ac:dyDescent="0.25">
      <c r="A615" s="86" t="s">
        <v>171</v>
      </c>
      <c r="B615" s="30" t="s">
        <v>24</v>
      </c>
      <c r="C615" s="45" t="s">
        <v>19</v>
      </c>
      <c r="D615" s="41">
        <v>1983</v>
      </c>
      <c r="E615" s="49">
        <v>37964</v>
      </c>
      <c r="F615" s="47">
        <f t="shared" si="6"/>
        <v>5.2233695079549045E-2</v>
      </c>
      <c r="G615" s="60"/>
    </row>
    <row r="616" spans="1:7" ht="15" x14ac:dyDescent="0.25">
      <c r="A616" s="87" t="s">
        <v>97</v>
      </c>
      <c r="B616" s="30" t="s">
        <v>44</v>
      </c>
      <c r="C616" s="45" t="s">
        <v>41</v>
      </c>
      <c r="D616" s="41">
        <v>4298</v>
      </c>
      <c r="E616" s="49">
        <v>56879</v>
      </c>
      <c r="F616" s="47">
        <f t="shared" si="6"/>
        <v>7.5563916383902668E-2</v>
      </c>
      <c r="G616" s="60"/>
    </row>
    <row r="617" spans="1:7" ht="15" x14ac:dyDescent="0.25">
      <c r="A617" s="86" t="s">
        <v>100</v>
      </c>
      <c r="B617" s="30" t="s">
        <v>48</v>
      </c>
      <c r="C617" s="45" t="s">
        <v>46</v>
      </c>
      <c r="D617" s="41">
        <v>547</v>
      </c>
      <c r="E617" s="49">
        <v>6151</v>
      </c>
      <c r="F617" s="47">
        <f t="shared" si="6"/>
        <v>8.8928629491139652E-2</v>
      </c>
      <c r="G617" s="60"/>
    </row>
    <row r="618" spans="1:7" ht="15" x14ac:dyDescent="0.25">
      <c r="A618" s="87" t="s">
        <v>98</v>
      </c>
      <c r="B618" s="30" t="s">
        <v>45</v>
      </c>
      <c r="C618" s="45" t="s">
        <v>41</v>
      </c>
      <c r="D618" s="41">
        <v>918</v>
      </c>
      <c r="E618" s="49">
        <v>9779</v>
      </c>
      <c r="F618" s="47">
        <f t="shared" si="6"/>
        <v>9.3874629307700172E-2</v>
      </c>
      <c r="G618" s="60"/>
    </row>
    <row r="619" spans="1:7" ht="15" x14ac:dyDescent="0.25">
      <c r="A619" s="87" t="s">
        <v>109</v>
      </c>
      <c r="B619" s="30" t="s">
        <v>58</v>
      </c>
      <c r="C619" s="45" t="s">
        <v>53</v>
      </c>
      <c r="D619" s="41">
        <v>1373</v>
      </c>
      <c r="E619" s="49">
        <v>18061</v>
      </c>
      <c r="F619" s="47">
        <f t="shared" si="6"/>
        <v>7.6020153922817121E-2</v>
      </c>
      <c r="G619" s="60"/>
    </row>
    <row r="620" spans="1:7" ht="15" x14ac:dyDescent="0.25">
      <c r="A620" s="88" t="s">
        <v>69</v>
      </c>
      <c r="B620" s="30" t="s">
        <v>4</v>
      </c>
      <c r="C620" s="45" t="s">
        <v>0</v>
      </c>
      <c r="D620" s="41">
        <v>780</v>
      </c>
      <c r="E620" s="49">
        <v>7568</v>
      </c>
      <c r="F620" s="47">
        <f t="shared" si="6"/>
        <v>0.10306553911205074</v>
      </c>
      <c r="G620" s="60"/>
    </row>
    <row r="621" spans="1:7" ht="15" x14ac:dyDescent="0.25">
      <c r="A621" s="87" t="s">
        <v>72</v>
      </c>
      <c r="B621" s="30" t="s">
        <v>8</v>
      </c>
      <c r="C621" s="45" t="s">
        <v>7</v>
      </c>
      <c r="D621" s="41">
        <v>4652</v>
      </c>
      <c r="E621" s="49">
        <v>48710</v>
      </c>
      <c r="F621" s="47">
        <f t="shared" si="6"/>
        <v>9.5504003284746453E-2</v>
      </c>
      <c r="G621" s="60"/>
    </row>
    <row r="622" spans="1:7" ht="15" x14ac:dyDescent="0.25">
      <c r="A622" s="86" t="s">
        <v>93</v>
      </c>
      <c r="B622" s="30" t="s">
        <v>38</v>
      </c>
      <c r="C622" s="45" t="s">
        <v>35</v>
      </c>
      <c r="D622" s="41">
        <v>1048</v>
      </c>
      <c r="E622" s="49">
        <v>15675</v>
      </c>
      <c r="F622" s="47">
        <f t="shared" si="6"/>
        <v>6.6858054226475283E-2</v>
      </c>
      <c r="G622" s="60"/>
    </row>
    <row r="623" spans="1:7" ht="15" x14ac:dyDescent="0.25">
      <c r="A623" s="87" t="s">
        <v>7</v>
      </c>
      <c r="B623" s="30" t="s">
        <v>9</v>
      </c>
      <c r="C623" s="45" t="s">
        <v>7</v>
      </c>
      <c r="D623" s="41">
        <v>10395</v>
      </c>
      <c r="E623" s="49">
        <v>123800</v>
      </c>
      <c r="F623" s="47">
        <f t="shared" si="6"/>
        <v>8.3966074313408717E-2</v>
      </c>
      <c r="G623" s="60"/>
    </row>
    <row r="624" spans="1:7" ht="15" x14ac:dyDescent="0.25">
      <c r="A624" s="86" t="s">
        <v>83</v>
      </c>
      <c r="B624" s="30" t="s">
        <v>25</v>
      </c>
      <c r="C624" s="45" t="s">
        <v>19</v>
      </c>
      <c r="D624" s="41">
        <v>5707</v>
      </c>
      <c r="E624" s="49">
        <v>77465</v>
      </c>
      <c r="F624" s="47">
        <f t="shared" si="6"/>
        <v>7.3671980894597561E-2</v>
      </c>
      <c r="G624" s="60"/>
    </row>
    <row r="625" spans="1:7" ht="15" x14ac:dyDescent="0.25">
      <c r="A625" s="86" t="s">
        <v>101</v>
      </c>
      <c r="B625" s="30" t="s">
        <v>49</v>
      </c>
      <c r="C625" s="45" t="s">
        <v>46</v>
      </c>
      <c r="D625" s="41">
        <v>368</v>
      </c>
      <c r="E625" s="49">
        <v>3754</v>
      </c>
      <c r="F625" s="47">
        <f t="shared" si="6"/>
        <v>9.8028769312733091E-2</v>
      </c>
      <c r="G625" s="60"/>
    </row>
    <row r="626" spans="1:7" ht="15" x14ac:dyDescent="0.25">
      <c r="A626" s="86" t="s">
        <v>90</v>
      </c>
      <c r="B626" s="30" t="s">
        <v>33</v>
      </c>
      <c r="C626" s="45" t="s">
        <v>28</v>
      </c>
      <c r="D626" s="41">
        <v>7220</v>
      </c>
      <c r="E626" s="49">
        <v>90662</v>
      </c>
      <c r="F626" s="47">
        <f t="shared" si="6"/>
        <v>7.9636451876199513E-2</v>
      </c>
      <c r="G626" s="60"/>
    </row>
    <row r="627" spans="1:7" ht="17.399999999999999" x14ac:dyDescent="0.25">
      <c r="A627" s="86" t="s">
        <v>172</v>
      </c>
      <c r="B627" s="30" t="s">
        <v>39</v>
      </c>
      <c r="C627" s="45" t="s">
        <v>35</v>
      </c>
      <c r="D627" s="41">
        <v>2292</v>
      </c>
      <c r="E627" s="49">
        <v>34279</v>
      </c>
      <c r="F627" s="47">
        <f t="shared" si="6"/>
        <v>6.6863094022579422E-2</v>
      </c>
      <c r="G627" s="60"/>
    </row>
    <row r="628" spans="1:7" ht="15" x14ac:dyDescent="0.25">
      <c r="A628" s="87" t="s">
        <v>112</v>
      </c>
      <c r="B628" s="30" t="s">
        <v>62</v>
      </c>
      <c r="C628" s="45" t="s">
        <v>59</v>
      </c>
      <c r="D628" s="41">
        <v>2182</v>
      </c>
      <c r="E628" s="49">
        <v>25264</v>
      </c>
      <c r="F628" s="47">
        <f t="shared" si="6"/>
        <v>8.6367954401519953E-2</v>
      </c>
      <c r="G628" s="60"/>
    </row>
    <row r="629" spans="1:7" ht="15" x14ac:dyDescent="0.25">
      <c r="A629" s="87" t="s">
        <v>116</v>
      </c>
      <c r="B629" s="30" t="s">
        <v>16</v>
      </c>
      <c r="C629" s="45" t="s">
        <v>12</v>
      </c>
      <c r="D629" s="41">
        <v>7578</v>
      </c>
      <c r="E629" s="49">
        <v>99035</v>
      </c>
      <c r="F629" s="47">
        <f t="shared" si="6"/>
        <v>7.6518402584944717E-2</v>
      </c>
      <c r="G629" s="60"/>
    </row>
    <row r="630" spans="1:7" ht="15" x14ac:dyDescent="0.25">
      <c r="A630" s="87" t="s">
        <v>73</v>
      </c>
      <c r="B630" s="30" t="s">
        <v>10</v>
      </c>
      <c r="C630" s="45" t="s">
        <v>7</v>
      </c>
      <c r="D630" s="41">
        <v>447</v>
      </c>
      <c r="E630" s="49">
        <v>7655</v>
      </c>
      <c r="F630" s="47">
        <f t="shared" si="6"/>
        <v>5.8393207054212935E-2</v>
      </c>
      <c r="G630" s="60"/>
    </row>
    <row r="631" spans="1:7" ht="15" x14ac:dyDescent="0.25">
      <c r="A631" s="86" t="s">
        <v>70</v>
      </c>
      <c r="B631" s="30" t="s">
        <v>5</v>
      </c>
      <c r="C631" s="45" t="s">
        <v>0</v>
      </c>
      <c r="D631" s="41">
        <v>523</v>
      </c>
      <c r="E631" s="49">
        <v>7910</v>
      </c>
      <c r="F631" s="47">
        <f t="shared" si="6"/>
        <v>6.6118836915297088E-2</v>
      </c>
      <c r="G631" s="60"/>
    </row>
    <row r="632" spans="1:7" ht="15" x14ac:dyDescent="0.25">
      <c r="A632" s="86" t="s">
        <v>84</v>
      </c>
      <c r="B632" s="30" t="s">
        <v>26</v>
      </c>
      <c r="C632" s="45" t="s">
        <v>19</v>
      </c>
      <c r="D632" s="41">
        <v>2933</v>
      </c>
      <c r="E632" s="49">
        <v>42270</v>
      </c>
      <c r="F632" s="47">
        <f t="shared" si="6"/>
        <v>6.9387272297137453E-2</v>
      </c>
      <c r="G632" s="60"/>
    </row>
    <row r="633" spans="1:7" ht="15" x14ac:dyDescent="0.25">
      <c r="A633" s="86" t="s">
        <v>102</v>
      </c>
      <c r="B633" s="30" t="s">
        <v>50</v>
      </c>
      <c r="C633" s="45" t="s">
        <v>46</v>
      </c>
      <c r="D633" s="41">
        <v>458</v>
      </c>
      <c r="E633" s="49">
        <v>4912</v>
      </c>
      <c r="F633" s="47">
        <f t="shared" si="6"/>
        <v>9.3241042345276873E-2</v>
      </c>
      <c r="G633" s="60"/>
    </row>
    <row r="634" spans="1:7" ht="15" x14ac:dyDescent="0.25">
      <c r="A634" s="86" t="s">
        <v>85</v>
      </c>
      <c r="B634" s="30" t="s">
        <v>27</v>
      </c>
      <c r="C634" s="45" t="s">
        <v>19</v>
      </c>
      <c r="D634" s="41">
        <v>4077</v>
      </c>
      <c r="E634" s="49">
        <v>57334</v>
      </c>
      <c r="F634" s="47">
        <f t="shared" si="6"/>
        <v>7.110963826002023E-2</v>
      </c>
      <c r="G634" s="60"/>
    </row>
    <row r="635" spans="1:7" ht="15" x14ac:dyDescent="0.25">
      <c r="A635" s="86" t="s">
        <v>94</v>
      </c>
      <c r="B635" s="30" t="s">
        <v>40</v>
      </c>
      <c r="C635" s="45" t="s">
        <v>35</v>
      </c>
      <c r="D635" s="41">
        <v>14105</v>
      </c>
      <c r="E635" s="49">
        <v>188976</v>
      </c>
      <c r="F635" s="47">
        <f t="shared" si="6"/>
        <v>7.4639107611548558E-2</v>
      </c>
      <c r="G635" s="60"/>
    </row>
    <row r="636" spans="1:7" ht="15" x14ac:dyDescent="0.25">
      <c r="A636" s="86" t="s">
        <v>103</v>
      </c>
      <c r="B636" s="30" t="s">
        <v>51</v>
      </c>
      <c r="C636" s="45" t="s">
        <v>46</v>
      </c>
      <c r="D636" s="41">
        <v>1107</v>
      </c>
      <c r="E636" s="49">
        <v>11377</v>
      </c>
      <c r="F636" s="47">
        <f t="shared" si="6"/>
        <v>9.7301573349740711E-2</v>
      </c>
      <c r="G636" s="60"/>
    </row>
    <row r="637" spans="1:7" ht="15" x14ac:dyDescent="0.25">
      <c r="A637" s="86" t="s">
        <v>71</v>
      </c>
      <c r="B637" s="30" t="s">
        <v>6</v>
      </c>
      <c r="C637" s="45" t="s">
        <v>0</v>
      </c>
      <c r="D637" s="41">
        <v>329</v>
      </c>
      <c r="E637" s="49">
        <v>3909</v>
      </c>
      <c r="F637" s="47">
        <f t="shared" si="6"/>
        <v>8.4164748017395749E-2</v>
      </c>
      <c r="G637" s="60"/>
    </row>
    <row r="638" spans="1:7" ht="17.399999999999999" x14ac:dyDescent="0.25">
      <c r="A638" s="87" t="s">
        <v>173</v>
      </c>
      <c r="B638" s="30" t="s">
        <v>17</v>
      </c>
      <c r="C638" s="45" t="s">
        <v>12</v>
      </c>
      <c r="D638" s="41">
        <v>4417</v>
      </c>
      <c r="E638" s="49">
        <v>49829</v>
      </c>
      <c r="F638" s="47">
        <f t="shared" ref="F638:F644" si="7">D638/E638</f>
        <v>8.864315960585202E-2</v>
      </c>
      <c r="G638" s="60"/>
    </row>
    <row r="639" spans="1:7" ht="15" x14ac:dyDescent="0.25">
      <c r="A639" s="87" t="s">
        <v>113</v>
      </c>
      <c r="B639" s="30" t="s">
        <v>63</v>
      </c>
      <c r="C639" s="45" t="s">
        <v>59</v>
      </c>
      <c r="D639" s="41">
        <v>3489</v>
      </c>
      <c r="E639" s="49">
        <v>41715</v>
      </c>
      <c r="F639" s="47">
        <f t="shared" si="7"/>
        <v>8.3638978784609852E-2</v>
      </c>
      <c r="G639" s="60"/>
    </row>
    <row r="640" spans="1:7" ht="15" x14ac:dyDescent="0.25">
      <c r="A640" s="87" t="s">
        <v>78</v>
      </c>
      <c r="B640" s="30" t="s">
        <v>18</v>
      </c>
      <c r="C640" s="45" t="s">
        <v>12</v>
      </c>
      <c r="D640" s="41">
        <v>1189</v>
      </c>
      <c r="E640" s="49">
        <v>18108</v>
      </c>
      <c r="F640" s="47">
        <f t="shared" si="7"/>
        <v>6.5661586039319639E-2</v>
      </c>
      <c r="G640" s="60"/>
    </row>
    <row r="641" spans="1:7" ht="15" x14ac:dyDescent="0.25">
      <c r="A641" s="86" t="s">
        <v>91</v>
      </c>
      <c r="B641" s="30" t="s">
        <v>34</v>
      </c>
      <c r="C641" s="45" t="s">
        <v>28</v>
      </c>
      <c r="D641" s="41">
        <v>3532</v>
      </c>
      <c r="E641" s="49">
        <v>35771</v>
      </c>
      <c r="F641" s="47">
        <f t="shared" si="7"/>
        <v>9.8739202146990585E-2</v>
      </c>
      <c r="G641" s="60"/>
    </row>
    <row r="642" spans="1:7" ht="15" x14ac:dyDescent="0.25">
      <c r="A642" s="86" t="s">
        <v>104</v>
      </c>
      <c r="B642" s="30" t="s">
        <v>52</v>
      </c>
      <c r="C642" s="45" t="s">
        <v>46</v>
      </c>
      <c r="D642" s="41">
        <v>269</v>
      </c>
      <c r="E642" s="49">
        <v>2875</v>
      </c>
      <c r="F642" s="47">
        <f t="shared" si="7"/>
        <v>9.3565217391304342E-2</v>
      </c>
      <c r="G642" s="60"/>
    </row>
    <row r="643" spans="1:7" ht="30" x14ac:dyDescent="0.25">
      <c r="A643" s="86" t="s">
        <v>64</v>
      </c>
      <c r="B643" s="30" t="s">
        <v>65</v>
      </c>
      <c r="C643" s="45"/>
      <c r="D643" s="41">
        <v>295</v>
      </c>
      <c r="E643" s="62">
        <v>4464</v>
      </c>
      <c r="F643" s="47">
        <f t="shared" si="7"/>
        <v>6.608422939068101E-2</v>
      </c>
      <c r="G643" s="60"/>
    </row>
    <row r="644" spans="1:7" ht="17.399999999999999" x14ac:dyDescent="0.3">
      <c r="A644" s="99" t="s">
        <v>174</v>
      </c>
      <c r="B644" s="108"/>
      <c r="C644" s="109"/>
      <c r="D644" s="110">
        <f>SUM(D590:D643)</f>
        <v>171906</v>
      </c>
      <c r="E644" s="111">
        <f>SUM(E590:E643)</f>
        <v>2237709</v>
      </c>
      <c r="F644" s="114">
        <f t="shared" si="7"/>
        <v>7.6822321401040075E-2</v>
      </c>
      <c r="G644" s="60"/>
    </row>
    <row r="645" spans="1:7" x14ac:dyDescent="0.2">
      <c r="B645"/>
      <c r="C645"/>
      <c r="D645" s="56"/>
      <c r="G645" s="60"/>
    </row>
    <row r="646" spans="1:7" ht="12" x14ac:dyDescent="0.2">
      <c r="A646" s="63" t="s">
        <v>184</v>
      </c>
      <c r="B646"/>
      <c r="C646"/>
      <c r="D646" s="56"/>
      <c r="G646" s="60"/>
    </row>
    <row r="647" spans="1:7" x14ac:dyDescent="0.2">
      <c r="A647" s="38" t="s">
        <v>185</v>
      </c>
      <c r="B647" s="58"/>
      <c r="C647" s="58"/>
      <c r="D647" s="20"/>
      <c r="E647" s="58"/>
      <c r="F647" s="58"/>
      <c r="G647" s="60"/>
    </row>
    <row r="648" spans="1:7" ht="12" x14ac:dyDescent="0.2">
      <c r="A648" s="19" t="s">
        <v>176</v>
      </c>
      <c r="B648" s="58"/>
      <c r="C648" s="58"/>
      <c r="D648" s="20"/>
      <c r="E648" s="58"/>
      <c r="F648" s="58"/>
      <c r="G648" s="60"/>
    </row>
    <row r="649" spans="1:7" x14ac:dyDescent="0.2">
      <c r="A649" s="20" t="s">
        <v>132</v>
      </c>
      <c r="B649" s="58"/>
      <c r="C649" s="58"/>
      <c r="D649" s="20"/>
      <c r="E649" s="58"/>
      <c r="F649" s="58"/>
      <c r="G649" s="60"/>
    </row>
    <row r="650" spans="1:7" ht="12" x14ac:dyDescent="0.2">
      <c r="A650" s="22" t="s">
        <v>177</v>
      </c>
      <c r="B650" s="19"/>
      <c r="C650" s="19"/>
      <c r="D650" s="59"/>
      <c r="E650" s="21"/>
      <c r="F650" s="21"/>
      <c r="G650" s="60"/>
    </row>
    <row r="651" spans="1:7" ht="12" x14ac:dyDescent="0.2">
      <c r="A651" s="22" t="s">
        <v>178</v>
      </c>
      <c r="B651" s="19"/>
      <c r="C651" s="19"/>
      <c r="D651" s="59"/>
      <c r="E651" s="21"/>
      <c r="F651" s="21"/>
      <c r="G651" s="60"/>
    </row>
    <row r="652" spans="1:7" ht="12" x14ac:dyDescent="0.2">
      <c r="A652" s="64" t="s">
        <v>193</v>
      </c>
      <c r="E652" s="21"/>
      <c r="F652" s="21"/>
      <c r="G652" s="60"/>
    </row>
    <row r="653" spans="1:7" x14ac:dyDescent="0.2">
      <c r="A653" s="64"/>
      <c r="E653" s="21"/>
      <c r="F653" s="21"/>
      <c r="G653" s="60"/>
    </row>
    <row r="654" spans="1:7" ht="15.6" x14ac:dyDescent="0.3">
      <c r="A654" s="120" t="s">
        <v>155</v>
      </c>
      <c r="B654" s="119"/>
      <c r="C654" s="119"/>
      <c r="D654" s="119"/>
      <c r="E654" s="119"/>
      <c r="F654" s="119"/>
      <c r="G654" s="60"/>
    </row>
    <row r="655" spans="1:7" ht="15.6" x14ac:dyDescent="0.3">
      <c r="A655" s="124" t="s">
        <v>156</v>
      </c>
      <c r="B655" s="125"/>
      <c r="C655" s="125"/>
      <c r="D655" s="125"/>
      <c r="E655" s="125"/>
      <c r="F655" s="125"/>
      <c r="G655" s="60"/>
    </row>
    <row r="656" spans="1:7" ht="15.6" x14ac:dyDescent="0.3">
      <c r="A656" s="118" t="s">
        <v>195</v>
      </c>
      <c r="B656" s="119"/>
      <c r="C656" s="119"/>
      <c r="D656" s="119"/>
      <c r="E656" s="119"/>
      <c r="F656" s="119"/>
      <c r="G656" s="60"/>
    </row>
    <row r="657" spans="1:7" ht="15" x14ac:dyDescent="0.25">
      <c r="A657" s="39"/>
      <c r="B657" s="39"/>
      <c r="C657" s="39"/>
      <c r="D657" s="44"/>
      <c r="E657" s="39"/>
      <c r="F657" s="40"/>
      <c r="G657" s="60"/>
    </row>
    <row r="658" spans="1:7" ht="18" x14ac:dyDescent="0.3">
      <c r="A658" s="75" t="s">
        <v>187</v>
      </c>
      <c r="B658" s="76" t="s">
        <v>115</v>
      </c>
      <c r="C658" s="106" t="s">
        <v>114</v>
      </c>
      <c r="D658" s="76" t="s">
        <v>188</v>
      </c>
      <c r="E658" s="107" t="s">
        <v>169</v>
      </c>
      <c r="F658" s="113" t="s">
        <v>138</v>
      </c>
      <c r="G658" s="60"/>
    </row>
    <row r="659" spans="1:7" ht="15" x14ac:dyDescent="0.25">
      <c r="A659" s="86" t="s">
        <v>79</v>
      </c>
      <c r="B659" s="30" t="s">
        <v>20</v>
      </c>
      <c r="C659" s="45" t="s">
        <v>19</v>
      </c>
      <c r="D659" s="41">
        <v>3510</v>
      </c>
      <c r="E659" s="62">
        <v>52144</v>
      </c>
      <c r="F659" s="47">
        <f t="shared" ref="F659:F713" si="8">D659/E659</f>
        <v>6.7313593126725996E-2</v>
      </c>
      <c r="G659" s="60"/>
    </row>
    <row r="660" spans="1:7" ht="15" x14ac:dyDescent="0.25">
      <c r="A660" s="87" t="s">
        <v>110</v>
      </c>
      <c r="B660" s="30" t="s">
        <v>60</v>
      </c>
      <c r="C660" s="45" t="s">
        <v>59</v>
      </c>
      <c r="D660" s="48">
        <v>379</v>
      </c>
      <c r="E660" s="62">
        <v>3759</v>
      </c>
      <c r="F660" s="47">
        <f t="shared" si="8"/>
        <v>0.10082468741686619</v>
      </c>
      <c r="G660" s="60"/>
    </row>
    <row r="661" spans="1:7" ht="15" x14ac:dyDescent="0.25">
      <c r="A661" s="87" t="s">
        <v>105</v>
      </c>
      <c r="B661" s="30" t="s">
        <v>54</v>
      </c>
      <c r="C661" s="45" t="s">
        <v>53</v>
      </c>
      <c r="D661" s="41">
        <v>3243</v>
      </c>
      <c r="E661" s="62">
        <v>41297</v>
      </c>
      <c r="F661" s="47">
        <f t="shared" si="8"/>
        <v>7.8528706685715668E-2</v>
      </c>
      <c r="G661" s="60"/>
    </row>
    <row r="662" spans="1:7" ht="17.399999999999999" x14ac:dyDescent="0.25">
      <c r="A662" s="86" t="s">
        <v>189</v>
      </c>
      <c r="B662" s="30" t="s">
        <v>36</v>
      </c>
      <c r="C662" s="45" t="s">
        <v>35</v>
      </c>
      <c r="D662" s="41">
        <v>2122</v>
      </c>
      <c r="E662" s="62">
        <v>35158</v>
      </c>
      <c r="F662" s="47">
        <f t="shared" si="8"/>
        <v>6.035610671824336E-2</v>
      </c>
      <c r="G662" s="60"/>
    </row>
    <row r="663" spans="1:7" ht="15" x14ac:dyDescent="0.25">
      <c r="A663" s="87" t="s">
        <v>106</v>
      </c>
      <c r="B663" s="30" t="s">
        <v>55</v>
      </c>
      <c r="C663" s="45" t="s">
        <v>53</v>
      </c>
      <c r="D663" s="49">
        <v>17056</v>
      </c>
      <c r="E663" s="62">
        <v>198654</v>
      </c>
      <c r="F663" s="47">
        <f t="shared" si="8"/>
        <v>8.5857823149798146E-2</v>
      </c>
      <c r="G663" s="60"/>
    </row>
    <row r="664" spans="1:7" ht="15" x14ac:dyDescent="0.25">
      <c r="A664" s="86" t="s">
        <v>99</v>
      </c>
      <c r="B664" s="30" t="s">
        <v>47</v>
      </c>
      <c r="C664" s="45" t="s">
        <v>46</v>
      </c>
      <c r="D664" s="41">
        <v>2455</v>
      </c>
      <c r="E664" s="62">
        <v>24733</v>
      </c>
      <c r="F664" s="47">
        <f t="shared" si="8"/>
        <v>9.9260097844984435E-2</v>
      </c>
      <c r="G664" s="60"/>
    </row>
    <row r="665" spans="1:7" ht="15" x14ac:dyDescent="0.25">
      <c r="A665" s="86" t="s">
        <v>66</v>
      </c>
      <c r="B665" s="30" t="s">
        <v>1</v>
      </c>
      <c r="C665" s="45" t="s">
        <v>0</v>
      </c>
      <c r="D665" s="41">
        <v>1666</v>
      </c>
      <c r="E665" s="62">
        <v>22829</v>
      </c>
      <c r="F665" s="47">
        <f t="shared" si="8"/>
        <v>7.2977353366332293E-2</v>
      </c>
      <c r="G665" s="60"/>
    </row>
    <row r="666" spans="1:7" ht="15" x14ac:dyDescent="0.25">
      <c r="A666" s="87" t="s">
        <v>13</v>
      </c>
      <c r="B666" s="30" t="s">
        <v>13</v>
      </c>
      <c r="C666" s="45" t="s">
        <v>12</v>
      </c>
      <c r="D666" s="48">
        <v>387</v>
      </c>
      <c r="E666" s="62">
        <v>6021</v>
      </c>
      <c r="F666" s="47">
        <f t="shared" si="8"/>
        <v>6.4275037369207769E-2</v>
      </c>
      <c r="G666" s="60"/>
    </row>
    <row r="667" spans="1:7" ht="15" x14ac:dyDescent="0.25">
      <c r="A667" s="87" t="s">
        <v>76</v>
      </c>
      <c r="B667" s="30" t="s">
        <v>14</v>
      </c>
      <c r="C667" s="45" t="s">
        <v>12</v>
      </c>
      <c r="D667" s="48">
        <v>611</v>
      </c>
      <c r="E667" s="62">
        <v>6363</v>
      </c>
      <c r="F667" s="47">
        <f t="shared" si="8"/>
        <v>9.602388810309602E-2</v>
      </c>
      <c r="G667" s="60"/>
    </row>
    <row r="668" spans="1:7" ht="15" x14ac:dyDescent="0.25">
      <c r="A668" s="86" t="s">
        <v>80</v>
      </c>
      <c r="B668" s="30" t="s">
        <v>21</v>
      </c>
      <c r="C668" s="45" t="s">
        <v>19</v>
      </c>
      <c r="D668" s="41">
        <v>12574</v>
      </c>
      <c r="E668" s="62">
        <v>159453</v>
      </c>
      <c r="F668" s="47">
        <f t="shared" si="8"/>
        <v>7.8857092685618954E-2</v>
      </c>
      <c r="G668" s="60"/>
    </row>
    <row r="669" spans="1:7" ht="15" x14ac:dyDescent="0.25">
      <c r="A669" s="86" t="s">
        <v>81</v>
      </c>
      <c r="B669" s="30" t="s">
        <v>22</v>
      </c>
      <c r="C669" s="45" t="s">
        <v>19</v>
      </c>
      <c r="D669" s="41">
        <v>5861</v>
      </c>
      <c r="E669" s="49">
        <v>82344</v>
      </c>
      <c r="F669" s="47">
        <f t="shared" si="8"/>
        <v>7.117701350432333E-2</v>
      </c>
      <c r="G669" s="60"/>
    </row>
    <row r="670" spans="1:7" ht="45" x14ac:dyDescent="0.25">
      <c r="A670" s="115" t="s">
        <v>192</v>
      </c>
      <c r="B670" s="52" t="s">
        <v>190</v>
      </c>
      <c r="C670" s="53" t="s">
        <v>191</v>
      </c>
      <c r="D670" s="49">
        <v>87</v>
      </c>
      <c r="E670" s="49">
        <v>864</v>
      </c>
      <c r="F670" s="47">
        <f t="shared" si="8"/>
        <v>0.10069444444444445</v>
      </c>
      <c r="G670" s="60"/>
    </row>
    <row r="671" spans="1:7" ht="15" x14ac:dyDescent="0.25">
      <c r="A671" s="87" t="s">
        <v>108</v>
      </c>
      <c r="B671" s="30" t="s">
        <v>57</v>
      </c>
      <c r="C671" s="45" t="s">
        <v>53</v>
      </c>
      <c r="D671" s="41">
        <v>618</v>
      </c>
      <c r="E671" s="49">
        <v>6355</v>
      </c>
      <c r="F671" s="47">
        <f t="shared" si="8"/>
        <v>9.7246262785208495E-2</v>
      </c>
      <c r="G671" s="60"/>
    </row>
    <row r="672" spans="1:7" ht="15" x14ac:dyDescent="0.25">
      <c r="A672" s="87" t="s">
        <v>111</v>
      </c>
      <c r="B672" s="30" t="s">
        <v>61</v>
      </c>
      <c r="C672" s="45" t="s">
        <v>59</v>
      </c>
      <c r="D672" s="41">
        <v>1042</v>
      </c>
      <c r="E672" s="49">
        <v>11036</v>
      </c>
      <c r="F672" s="47">
        <f t="shared" si="8"/>
        <v>9.4418267488220367E-2</v>
      </c>
      <c r="G672" s="60"/>
    </row>
    <row r="673" spans="1:7" ht="15" x14ac:dyDescent="0.25">
      <c r="A673" s="86" t="s">
        <v>86</v>
      </c>
      <c r="B673" s="30" t="s">
        <v>29</v>
      </c>
      <c r="C673" s="45" t="s">
        <v>28</v>
      </c>
      <c r="D673" s="41">
        <v>6251</v>
      </c>
      <c r="E673" s="49">
        <v>73226</v>
      </c>
      <c r="F673" s="47">
        <f t="shared" si="8"/>
        <v>8.5365853658536592E-2</v>
      </c>
      <c r="G673" s="60"/>
    </row>
    <row r="674" spans="1:7" ht="15" x14ac:dyDescent="0.25">
      <c r="A674" s="86" t="s">
        <v>87</v>
      </c>
      <c r="B674" s="30" t="s">
        <v>30</v>
      </c>
      <c r="C674" s="45" t="s">
        <v>28</v>
      </c>
      <c r="D674" s="41">
        <v>4238</v>
      </c>
      <c r="E674" s="49">
        <v>50743</v>
      </c>
      <c r="F674" s="47">
        <f t="shared" si="8"/>
        <v>8.3518909012080478E-2</v>
      </c>
      <c r="G674" s="60"/>
    </row>
    <row r="675" spans="1:7" ht="15" x14ac:dyDescent="0.25">
      <c r="A675" s="87" t="s">
        <v>95</v>
      </c>
      <c r="B675" s="30" t="s">
        <v>42</v>
      </c>
      <c r="C675" s="45" t="s">
        <v>41</v>
      </c>
      <c r="D675" s="41">
        <v>1850</v>
      </c>
      <c r="E675" s="49">
        <v>19564</v>
      </c>
      <c r="F675" s="47">
        <f t="shared" si="8"/>
        <v>9.4561439378450213E-2</v>
      </c>
      <c r="G675" s="60"/>
    </row>
    <row r="676" spans="1:7" ht="15" x14ac:dyDescent="0.25">
      <c r="A676" s="87" t="s">
        <v>140</v>
      </c>
      <c r="B676" s="30" t="s">
        <v>43</v>
      </c>
      <c r="C676" s="45" t="s">
        <v>41</v>
      </c>
      <c r="D676" s="41">
        <v>1442</v>
      </c>
      <c r="E676" s="49">
        <v>9838</v>
      </c>
      <c r="F676" s="47">
        <f t="shared" si="8"/>
        <v>0.14657450701362065</v>
      </c>
      <c r="G676" s="60"/>
    </row>
    <row r="677" spans="1:7" ht="15" x14ac:dyDescent="0.25">
      <c r="A677" s="86" t="s">
        <v>82</v>
      </c>
      <c r="B677" s="30" t="s">
        <v>23</v>
      </c>
      <c r="C677" s="45" t="s">
        <v>19</v>
      </c>
      <c r="D677" s="41">
        <v>3025</v>
      </c>
      <c r="E677" s="49">
        <v>46802</v>
      </c>
      <c r="F677" s="47">
        <f t="shared" si="8"/>
        <v>6.4633990000427327E-2</v>
      </c>
      <c r="G677" s="60"/>
    </row>
    <row r="678" spans="1:7" ht="15" x14ac:dyDescent="0.25">
      <c r="A678" s="86" t="s">
        <v>92</v>
      </c>
      <c r="B678" s="30" t="s">
        <v>37</v>
      </c>
      <c r="C678" s="45" t="s">
        <v>35</v>
      </c>
      <c r="D678" s="41">
        <v>2917</v>
      </c>
      <c r="E678" s="49">
        <v>49940</v>
      </c>
      <c r="F678" s="47">
        <f t="shared" si="8"/>
        <v>5.8410092110532642E-2</v>
      </c>
      <c r="G678" s="60"/>
    </row>
    <row r="679" spans="1:7" ht="15" x14ac:dyDescent="0.25">
      <c r="A679" s="86" t="s">
        <v>68</v>
      </c>
      <c r="B679" s="30" t="s">
        <v>3</v>
      </c>
      <c r="C679" s="45" t="s">
        <v>0</v>
      </c>
      <c r="D679" s="41">
        <v>891</v>
      </c>
      <c r="E679" s="49">
        <v>10224</v>
      </c>
      <c r="F679" s="47">
        <f t="shared" si="8"/>
        <v>8.7147887323943657E-2</v>
      </c>
      <c r="G679" s="60"/>
    </row>
    <row r="680" spans="1:7" ht="15" x14ac:dyDescent="0.25">
      <c r="A680" s="87" t="s">
        <v>77</v>
      </c>
      <c r="B680" s="30" t="s">
        <v>15</v>
      </c>
      <c r="C680" s="45" t="s">
        <v>12</v>
      </c>
      <c r="D680" s="41">
        <v>3254</v>
      </c>
      <c r="E680" s="49">
        <v>44807</v>
      </c>
      <c r="F680" s="47">
        <f t="shared" si="8"/>
        <v>7.2622581293101521E-2</v>
      </c>
      <c r="G680" s="60"/>
    </row>
    <row r="681" spans="1:7" ht="15" x14ac:dyDescent="0.25">
      <c r="A681" s="88" t="s">
        <v>67</v>
      </c>
      <c r="B681" s="30" t="s">
        <v>2</v>
      </c>
      <c r="C681" s="45" t="s">
        <v>0</v>
      </c>
      <c r="D681" s="41">
        <v>3989</v>
      </c>
      <c r="E681" s="49">
        <v>41878</v>
      </c>
      <c r="F681" s="47">
        <f t="shared" si="8"/>
        <v>9.5252877405797798E-2</v>
      </c>
      <c r="G681" s="60"/>
    </row>
    <row r="682" spans="1:7" ht="15" x14ac:dyDescent="0.25">
      <c r="A682" s="86" t="s">
        <v>88</v>
      </c>
      <c r="B682" s="30" t="s">
        <v>31</v>
      </c>
      <c r="C682" s="45" t="s">
        <v>28</v>
      </c>
      <c r="D682" s="41">
        <v>6057</v>
      </c>
      <c r="E682" s="49">
        <v>74848</v>
      </c>
      <c r="F682" s="47">
        <f t="shared" si="8"/>
        <v>8.092400598546387E-2</v>
      </c>
      <c r="G682" s="60"/>
    </row>
    <row r="683" spans="1:7" ht="15" x14ac:dyDescent="0.25">
      <c r="A683" s="86" t="s">
        <v>89</v>
      </c>
      <c r="B683" s="30" t="s">
        <v>32</v>
      </c>
      <c r="C683" s="45" t="s">
        <v>28</v>
      </c>
      <c r="D683" s="41">
        <v>2883</v>
      </c>
      <c r="E683" s="49">
        <v>27261</v>
      </c>
      <c r="F683" s="47">
        <f t="shared" si="8"/>
        <v>0.10575547485418731</v>
      </c>
      <c r="G683" s="60"/>
    </row>
    <row r="684" spans="1:7" ht="17.399999999999999" x14ac:dyDescent="0.25">
      <c r="A684" s="86" t="s">
        <v>171</v>
      </c>
      <c r="B684" s="30" t="s">
        <v>24</v>
      </c>
      <c r="C684" s="45" t="s">
        <v>19</v>
      </c>
      <c r="D684" s="41">
        <v>2138</v>
      </c>
      <c r="E684" s="49">
        <v>38934</v>
      </c>
      <c r="F684" s="47">
        <f t="shared" si="8"/>
        <v>5.4913443262957828E-2</v>
      </c>
      <c r="G684" s="60"/>
    </row>
    <row r="685" spans="1:7" ht="15" x14ac:dyDescent="0.25">
      <c r="A685" s="87" t="s">
        <v>97</v>
      </c>
      <c r="B685" s="30" t="s">
        <v>44</v>
      </c>
      <c r="C685" s="45" t="s">
        <v>41</v>
      </c>
      <c r="D685" s="41">
        <v>4669</v>
      </c>
      <c r="E685" s="49">
        <v>56828</v>
      </c>
      <c r="F685" s="47">
        <f t="shared" si="8"/>
        <v>8.2160202716970512E-2</v>
      </c>
      <c r="G685" s="60"/>
    </row>
    <row r="686" spans="1:7" ht="15" x14ac:dyDescent="0.25">
      <c r="A686" s="86" t="s">
        <v>100</v>
      </c>
      <c r="B686" s="30" t="s">
        <v>48</v>
      </c>
      <c r="C686" s="45" t="s">
        <v>46</v>
      </c>
      <c r="D686" s="41">
        <v>556</v>
      </c>
      <c r="E686" s="49">
        <v>6145</v>
      </c>
      <c r="F686" s="47">
        <f t="shared" si="8"/>
        <v>9.048006509357201E-2</v>
      </c>
      <c r="G686" s="60"/>
    </row>
    <row r="687" spans="1:7" ht="15" x14ac:dyDescent="0.25">
      <c r="A687" s="87" t="s">
        <v>98</v>
      </c>
      <c r="B687" s="30" t="s">
        <v>45</v>
      </c>
      <c r="C687" s="45" t="s">
        <v>41</v>
      </c>
      <c r="D687" s="41">
        <v>1065</v>
      </c>
      <c r="E687" s="49">
        <v>10034</v>
      </c>
      <c r="F687" s="47">
        <f t="shared" si="8"/>
        <v>0.10613912696830775</v>
      </c>
      <c r="G687" s="60"/>
    </row>
    <row r="688" spans="1:7" ht="15" x14ac:dyDescent="0.25">
      <c r="A688" s="87" t="s">
        <v>109</v>
      </c>
      <c r="B688" s="30" t="s">
        <v>58</v>
      </c>
      <c r="C688" s="45" t="s">
        <v>53</v>
      </c>
      <c r="D688" s="41">
        <v>1365</v>
      </c>
      <c r="E688" s="49">
        <v>17210</v>
      </c>
      <c r="F688" s="47">
        <f t="shared" si="8"/>
        <v>7.9314352120859966E-2</v>
      </c>
      <c r="G688" s="60"/>
    </row>
    <row r="689" spans="1:7" ht="15" x14ac:dyDescent="0.25">
      <c r="A689" s="88" t="s">
        <v>69</v>
      </c>
      <c r="B689" s="30" t="s">
        <v>4</v>
      </c>
      <c r="C689" s="45" t="s">
        <v>0</v>
      </c>
      <c r="D689" s="41">
        <v>834</v>
      </c>
      <c r="E689" s="49">
        <v>7629</v>
      </c>
      <c r="F689" s="47">
        <f t="shared" si="8"/>
        <v>0.10931970114038538</v>
      </c>
      <c r="G689" s="60"/>
    </row>
    <row r="690" spans="1:7" ht="15" x14ac:dyDescent="0.25">
      <c r="A690" s="87" t="s">
        <v>72</v>
      </c>
      <c r="B690" s="30" t="s">
        <v>8</v>
      </c>
      <c r="C690" s="45" t="s">
        <v>7</v>
      </c>
      <c r="D690" s="41">
        <v>4734</v>
      </c>
      <c r="E690" s="49">
        <v>47103</v>
      </c>
      <c r="F690" s="47">
        <f t="shared" si="8"/>
        <v>0.10050315266543532</v>
      </c>
      <c r="G690" s="60"/>
    </row>
    <row r="691" spans="1:7" ht="15" x14ac:dyDescent="0.25">
      <c r="A691" s="86" t="s">
        <v>93</v>
      </c>
      <c r="B691" s="30" t="s">
        <v>38</v>
      </c>
      <c r="C691" s="45" t="s">
        <v>35</v>
      </c>
      <c r="D691" s="41">
        <v>1131</v>
      </c>
      <c r="E691" s="49">
        <v>14561</v>
      </c>
      <c r="F691" s="47">
        <f t="shared" si="8"/>
        <v>7.7673236728246692E-2</v>
      </c>
      <c r="G691" s="60"/>
    </row>
    <row r="692" spans="1:7" ht="15" x14ac:dyDescent="0.25">
      <c r="A692" s="87" t="s">
        <v>7</v>
      </c>
      <c r="B692" s="30" t="s">
        <v>9</v>
      </c>
      <c r="C692" s="45" t="s">
        <v>7</v>
      </c>
      <c r="D692" s="41">
        <v>10786</v>
      </c>
      <c r="E692" s="49">
        <v>119912</v>
      </c>
      <c r="F692" s="47">
        <f t="shared" si="8"/>
        <v>8.994929615051038E-2</v>
      </c>
      <c r="G692" s="60"/>
    </row>
    <row r="693" spans="1:7" ht="15" x14ac:dyDescent="0.25">
      <c r="A693" s="86" t="s">
        <v>83</v>
      </c>
      <c r="B693" s="30" t="s">
        <v>25</v>
      </c>
      <c r="C693" s="45" t="s">
        <v>19</v>
      </c>
      <c r="D693" s="41">
        <v>6320</v>
      </c>
      <c r="E693" s="49">
        <v>75159</v>
      </c>
      <c r="F693" s="47">
        <f t="shared" si="8"/>
        <v>8.4088399260234967E-2</v>
      </c>
    </row>
    <row r="694" spans="1:7" ht="15" x14ac:dyDescent="0.25">
      <c r="A694" s="86" t="s">
        <v>101</v>
      </c>
      <c r="B694" s="30" t="s">
        <v>49</v>
      </c>
      <c r="C694" s="45" t="s">
        <v>46</v>
      </c>
      <c r="D694" s="41">
        <v>403</v>
      </c>
      <c r="E694" s="49">
        <v>3646</v>
      </c>
      <c r="F694" s="47">
        <f t="shared" si="8"/>
        <v>0.11053208996160176</v>
      </c>
    </row>
    <row r="695" spans="1:7" ht="15" x14ac:dyDescent="0.25">
      <c r="A695" s="86" t="s">
        <v>90</v>
      </c>
      <c r="B695" s="30" t="s">
        <v>33</v>
      </c>
      <c r="C695" s="45" t="s">
        <v>28</v>
      </c>
      <c r="D695" s="41">
        <v>7557</v>
      </c>
      <c r="E695" s="49">
        <v>90185</v>
      </c>
      <c r="F695" s="47">
        <f t="shared" si="8"/>
        <v>8.3794422575816374E-2</v>
      </c>
    </row>
    <row r="696" spans="1:7" ht="17.399999999999999" x14ac:dyDescent="0.25">
      <c r="A696" s="86" t="s">
        <v>172</v>
      </c>
      <c r="B696" s="30" t="s">
        <v>39</v>
      </c>
      <c r="C696" s="45" t="s">
        <v>35</v>
      </c>
      <c r="D696" s="41">
        <v>2389</v>
      </c>
      <c r="E696" s="49">
        <v>34314</v>
      </c>
      <c r="F696" s="47">
        <f t="shared" si="8"/>
        <v>6.9621728740455788E-2</v>
      </c>
    </row>
    <row r="697" spans="1:7" ht="15" x14ac:dyDescent="0.25">
      <c r="A697" s="87" t="s">
        <v>112</v>
      </c>
      <c r="B697" s="30" t="s">
        <v>62</v>
      </c>
      <c r="C697" s="45" t="s">
        <v>59</v>
      </c>
      <c r="D697" s="41">
        <v>2181</v>
      </c>
      <c r="E697" s="49">
        <v>24086</v>
      </c>
      <c r="F697" s="47">
        <f t="shared" si="8"/>
        <v>9.0550527277256501E-2</v>
      </c>
    </row>
    <row r="698" spans="1:7" ht="15" x14ac:dyDescent="0.25">
      <c r="A698" s="87" t="s">
        <v>116</v>
      </c>
      <c r="B698" s="30" t="s">
        <v>16</v>
      </c>
      <c r="C698" s="45" t="s">
        <v>12</v>
      </c>
      <c r="D698" s="41">
        <v>8131</v>
      </c>
      <c r="E698" s="49">
        <v>101572</v>
      </c>
      <c r="F698" s="47">
        <f t="shared" si="8"/>
        <v>8.0051589020596225E-2</v>
      </c>
    </row>
    <row r="699" spans="1:7" ht="15" x14ac:dyDescent="0.25">
      <c r="A699" s="87" t="s">
        <v>73</v>
      </c>
      <c r="B699" s="30" t="s">
        <v>10</v>
      </c>
      <c r="C699" s="45" t="s">
        <v>7</v>
      </c>
      <c r="D699" s="41">
        <v>593</v>
      </c>
      <c r="E699" s="49">
        <v>8614</v>
      </c>
      <c r="F699" s="47">
        <f t="shared" si="8"/>
        <v>6.8841420942651499E-2</v>
      </c>
    </row>
    <row r="700" spans="1:7" ht="15" x14ac:dyDescent="0.25">
      <c r="A700" s="86" t="s">
        <v>70</v>
      </c>
      <c r="B700" s="30" t="s">
        <v>5</v>
      </c>
      <c r="C700" s="45" t="s">
        <v>0</v>
      </c>
      <c r="D700" s="41">
        <v>621</v>
      </c>
      <c r="E700" s="49">
        <v>7931</v>
      </c>
      <c r="F700" s="47">
        <f t="shared" si="8"/>
        <v>7.8300340436262772E-2</v>
      </c>
    </row>
    <row r="701" spans="1:7" ht="15" x14ac:dyDescent="0.25">
      <c r="A701" s="86" t="s">
        <v>84</v>
      </c>
      <c r="B701" s="30" t="s">
        <v>26</v>
      </c>
      <c r="C701" s="45" t="s">
        <v>19</v>
      </c>
      <c r="D701" s="41">
        <v>3181</v>
      </c>
      <c r="E701" s="49">
        <v>41835</v>
      </c>
      <c r="F701" s="47">
        <f t="shared" si="8"/>
        <v>7.6036811282419028E-2</v>
      </c>
    </row>
    <row r="702" spans="1:7" ht="15" x14ac:dyDescent="0.25">
      <c r="A702" s="86" t="s">
        <v>102</v>
      </c>
      <c r="B702" s="30" t="s">
        <v>50</v>
      </c>
      <c r="C702" s="45" t="s">
        <v>46</v>
      </c>
      <c r="D702" s="41">
        <v>510</v>
      </c>
      <c r="E702" s="49">
        <v>5278</v>
      </c>
      <c r="F702" s="47">
        <f t="shared" si="8"/>
        <v>9.6627510420613863E-2</v>
      </c>
    </row>
    <row r="703" spans="1:7" ht="15" x14ac:dyDescent="0.25">
      <c r="A703" s="86" t="s">
        <v>85</v>
      </c>
      <c r="B703" s="30" t="s">
        <v>27</v>
      </c>
      <c r="C703" s="45" t="s">
        <v>19</v>
      </c>
      <c r="D703" s="41">
        <v>4362</v>
      </c>
      <c r="E703" s="49">
        <v>57354</v>
      </c>
      <c r="F703" s="47">
        <f t="shared" si="8"/>
        <v>7.6053980541897687E-2</v>
      </c>
    </row>
    <row r="704" spans="1:7" ht="15" x14ac:dyDescent="0.25">
      <c r="A704" s="86" t="s">
        <v>94</v>
      </c>
      <c r="B704" s="30" t="s">
        <v>40</v>
      </c>
      <c r="C704" s="45" t="s">
        <v>35</v>
      </c>
      <c r="D704" s="41">
        <v>14214</v>
      </c>
      <c r="E704" s="49">
        <v>181047</v>
      </c>
      <c r="F704" s="47">
        <f t="shared" si="8"/>
        <v>7.8510000165702823E-2</v>
      </c>
    </row>
    <row r="705" spans="1:6" ht="15" x14ac:dyDescent="0.25">
      <c r="A705" s="86" t="s">
        <v>103</v>
      </c>
      <c r="B705" s="30" t="s">
        <v>51</v>
      </c>
      <c r="C705" s="45" t="s">
        <v>46</v>
      </c>
      <c r="D705" s="41">
        <v>1149</v>
      </c>
      <c r="E705" s="49">
        <v>11329</v>
      </c>
      <c r="F705" s="47">
        <f t="shared" si="8"/>
        <v>0.10142113160914468</v>
      </c>
    </row>
    <row r="706" spans="1:6" ht="15" x14ac:dyDescent="0.25">
      <c r="A706" s="86" t="s">
        <v>71</v>
      </c>
      <c r="B706" s="30" t="s">
        <v>6</v>
      </c>
      <c r="C706" s="45" t="s">
        <v>0</v>
      </c>
      <c r="D706" s="41">
        <v>371</v>
      </c>
      <c r="E706" s="49">
        <v>3927</v>
      </c>
      <c r="F706" s="47">
        <f t="shared" si="8"/>
        <v>9.4474153297682703E-2</v>
      </c>
    </row>
    <row r="707" spans="1:6" ht="17.399999999999999" x14ac:dyDescent="0.25">
      <c r="A707" s="87" t="s">
        <v>173</v>
      </c>
      <c r="B707" s="30" t="s">
        <v>17</v>
      </c>
      <c r="C707" s="45" t="s">
        <v>12</v>
      </c>
      <c r="D707" s="41">
        <v>4514</v>
      </c>
      <c r="E707" s="49">
        <v>50363</v>
      </c>
      <c r="F707" s="47">
        <f t="shared" si="8"/>
        <v>8.9629291344836493E-2</v>
      </c>
    </row>
    <row r="708" spans="1:6" ht="15" x14ac:dyDescent="0.25">
      <c r="A708" s="87" t="s">
        <v>113</v>
      </c>
      <c r="B708" s="30" t="s">
        <v>63</v>
      </c>
      <c r="C708" s="45" t="s">
        <v>59</v>
      </c>
      <c r="D708" s="41">
        <v>3915</v>
      </c>
      <c r="E708" s="49">
        <v>42653</v>
      </c>
      <c r="F708" s="47">
        <f t="shared" si="8"/>
        <v>9.1787213091693437E-2</v>
      </c>
    </row>
    <row r="709" spans="1:6" ht="15" x14ac:dyDescent="0.25">
      <c r="A709" s="87" t="s">
        <v>78</v>
      </c>
      <c r="B709" s="30" t="s">
        <v>18</v>
      </c>
      <c r="C709" s="45" t="s">
        <v>12</v>
      </c>
      <c r="D709" s="41">
        <v>1184</v>
      </c>
      <c r="E709" s="49">
        <v>17486</v>
      </c>
      <c r="F709" s="47">
        <f t="shared" si="8"/>
        <v>6.7711311906668195E-2</v>
      </c>
    </row>
    <row r="710" spans="1:6" ht="15" x14ac:dyDescent="0.25">
      <c r="A710" s="86" t="s">
        <v>91</v>
      </c>
      <c r="B710" s="30" t="s">
        <v>34</v>
      </c>
      <c r="C710" s="45" t="s">
        <v>28</v>
      </c>
      <c r="D710" s="41">
        <v>3668</v>
      </c>
      <c r="E710" s="49">
        <v>35916</v>
      </c>
      <c r="F710" s="47">
        <f t="shared" si="8"/>
        <v>0.1021271856554182</v>
      </c>
    </row>
    <row r="711" spans="1:6" ht="15" x14ac:dyDescent="0.25">
      <c r="A711" s="86" t="s">
        <v>104</v>
      </c>
      <c r="B711" s="30" t="s">
        <v>52</v>
      </c>
      <c r="C711" s="45" t="s">
        <v>46</v>
      </c>
      <c r="D711" s="41">
        <v>272</v>
      </c>
      <c r="E711" s="49">
        <v>3051</v>
      </c>
      <c r="F711" s="47">
        <f t="shared" si="8"/>
        <v>8.9151098000655529E-2</v>
      </c>
    </row>
    <row r="712" spans="1:6" ht="30" x14ac:dyDescent="0.25">
      <c r="A712" s="86" t="s">
        <v>64</v>
      </c>
      <c r="B712" s="30" t="s">
        <v>65</v>
      </c>
      <c r="C712" s="45"/>
      <c r="D712" s="41">
        <v>107</v>
      </c>
      <c r="E712" s="62">
        <v>3966</v>
      </c>
      <c r="F712" s="47">
        <f>D712/E712</f>
        <v>2.6979324256177509E-2</v>
      </c>
    </row>
    <row r="713" spans="1:6" ht="17.399999999999999" x14ac:dyDescent="0.3">
      <c r="A713" s="99" t="s">
        <v>174</v>
      </c>
      <c r="B713" s="108"/>
      <c r="C713" s="109"/>
      <c r="D713" s="110">
        <f>SUM(D659:D712)</f>
        <v>181328</v>
      </c>
      <c r="E713" s="111">
        <f>SUM(E659:E712)</f>
        <v>2218209</v>
      </c>
      <c r="F713" s="114">
        <f t="shared" si="8"/>
        <v>8.1745227794134817E-2</v>
      </c>
    </row>
    <row r="714" spans="1:6" x14ac:dyDescent="0.2">
      <c r="B714"/>
      <c r="C714"/>
      <c r="D714" s="56"/>
    </row>
    <row r="715" spans="1:6" ht="12" x14ac:dyDescent="0.2">
      <c r="A715" s="63" t="s">
        <v>184</v>
      </c>
      <c r="B715"/>
      <c r="C715"/>
      <c r="D715" s="56"/>
    </row>
    <row r="716" spans="1:6" x14ac:dyDescent="0.2">
      <c r="A716" s="38" t="s">
        <v>185</v>
      </c>
      <c r="B716" s="58"/>
      <c r="C716" s="58"/>
      <c r="D716" s="20"/>
      <c r="E716" s="58"/>
      <c r="F716" s="58"/>
    </row>
    <row r="717" spans="1:6" ht="12" x14ac:dyDescent="0.2">
      <c r="A717" s="19" t="s">
        <v>176</v>
      </c>
      <c r="B717" s="58"/>
      <c r="C717" s="58"/>
      <c r="D717" s="20"/>
      <c r="E717" s="58"/>
      <c r="F717" s="58"/>
    </row>
    <row r="718" spans="1:6" x14ac:dyDescent="0.2">
      <c r="A718" s="20" t="s">
        <v>132</v>
      </c>
      <c r="B718" s="58"/>
      <c r="C718" s="58"/>
      <c r="D718" s="20"/>
      <c r="E718" s="58"/>
      <c r="F718" s="58"/>
    </row>
    <row r="719" spans="1:6" ht="12" x14ac:dyDescent="0.2">
      <c r="A719" s="22" t="s">
        <v>177</v>
      </c>
      <c r="B719" s="19"/>
      <c r="C719" s="19"/>
      <c r="D719" s="59"/>
      <c r="E719" s="21"/>
      <c r="F719" s="21"/>
    </row>
    <row r="720" spans="1:6" ht="12" x14ac:dyDescent="0.2">
      <c r="A720" s="22" t="s">
        <v>178</v>
      </c>
      <c r="B720" s="19"/>
      <c r="C720" s="19"/>
      <c r="D720" s="59"/>
      <c r="E720" s="21"/>
      <c r="F720" s="21"/>
    </row>
    <row r="721" spans="1:6" ht="12" x14ac:dyDescent="0.2">
      <c r="A721" s="64" t="s">
        <v>193</v>
      </c>
      <c r="E721" s="21"/>
      <c r="F721" s="21"/>
    </row>
    <row r="723" spans="1:6" ht="15.6" x14ac:dyDescent="0.3">
      <c r="A723" s="120" t="s">
        <v>155</v>
      </c>
      <c r="B723" s="119"/>
      <c r="C723" s="119"/>
      <c r="D723" s="119"/>
      <c r="E723" s="119"/>
      <c r="F723" s="119"/>
    </row>
    <row r="724" spans="1:6" ht="15.6" x14ac:dyDescent="0.3">
      <c r="A724" s="124" t="s">
        <v>156</v>
      </c>
      <c r="B724" s="125"/>
      <c r="C724" s="125"/>
      <c r="D724" s="125"/>
      <c r="E724" s="125"/>
      <c r="F724" s="125"/>
    </row>
    <row r="725" spans="1:6" ht="15.6" x14ac:dyDescent="0.3">
      <c r="A725" s="118" t="s">
        <v>196</v>
      </c>
      <c r="B725" s="119"/>
      <c r="C725" s="119"/>
      <c r="D725" s="119"/>
      <c r="E725" s="119"/>
      <c r="F725" s="119"/>
    </row>
    <row r="726" spans="1:6" ht="15" x14ac:dyDescent="0.25">
      <c r="A726" s="39"/>
      <c r="B726" s="39"/>
      <c r="C726" s="39"/>
      <c r="D726" s="44"/>
      <c r="E726" s="39"/>
      <c r="F726" s="40"/>
    </row>
    <row r="727" spans="1:6" ht="18" x14ac:dyDescent="0.3">
      <c r="A727" s="75" t="s">
        <v>187</v>
      </c>
      <c r="B727" s="76" t="s">
        <v>115</v>
      </c>
      <c r="C727" s="106" t="s">
        <v>114</v>
      </c>
      <c r="D727" s="76" t="s">
        <v>188</v>
      </c>
      <c r="E727" s="107" t="s">
        <v>169</v>
      </c>
      <c r="F727" s="113" t="s">
        <v>138</v>
      </c>
    </row>
    <row r="728" spans="1:6" ht="15" x14ac:dyDescent="0.25">
      <c r="A728" s="86" t="s">
        <v>79</v>
      </c>
      <c r="B728" s="30" t="s">
        <v>20</v>
      </c>
      <c r="C728" s="45" t="s">
        <v>19</v>
      </c>
      <c r="D728" s="41">
        <v>3104</v>
      </c>
      <c r="E728" s="62">
        <v>48971</v>
      </c>
      <c r="F728" s="47">
        <f t="shared" ref="F728:F780" si="9">D728/E728</f>
        <v>6.3384452022625631E-2</v>
      </c>
    </row>
    <row r="729" spans="1:6" ht="15" x14ac:dyDescent="0.25">
      <c r="A729" s="87" t="s">
        <v>110</v>
      </c>
      <c r="B729" s="30" t="s">
        <v>60</v>
      </c>
      <c r="C729" s="45" t="s">
        <v>59</v>
      </c>
      <c r="D729" s="48">
        <v>300</v>
      </c>
      <c r="E729" s="62">
        <v>3446</v>
      </c>
      <c r="F729" s="47">
        <f t="shared" si="9"/>
        <v>8.7057457922228673E-2</v>
      </c>
    </row>
    <row r="730" spans="1:6" ht="15" x14ac:dyDescent="0.25">
      <c r="A730" s="87" t="s">
        <v>105</v>
      </c>
      <c r="B730" s="30" t="s">
        <v>54</v>
      </c>
      <c r="C730" s="45" t="s">
        <v>53</v>
      </c>
      <c r="D730" s="41">
        <v>3021</v>
      </c>
      <c r="E730" s="62">
        <v>38578</v>
      </c>
      <c r="F730" s="47">
        <f t="shared" si="9"/>
        <v>7.8308880709212506E-2</v>
      </c>
    </row>
    <row r="731" spans="1:6" ht="17.399999999999999" x14ac:dyDescent="0.25">
      <c r="A731" s="86" t="s">
        <v>189</v>
      </c>
      <c r="B731" s="30" t="s">
        <v>36</v>
      </c>
      <c r="C731" s="45" t="s">
        <v>35</v>
      </c>
      <c r="D731" s="41">
        <v>1908</v>
      </c>
      <c r="E731" s="62">
        <v>32326</v>
      </c>
      <c r="F731" s="47">
        <f t="shared" si="9"/>
        <v>5.9023696096021781E-2</v>
      </c>
    </row>
    <row r="732" spans="1:6" ht="15" x14ac:dyDescent="0.25">
      <c r="A732" s="87" t="s">
        <v>106</v>
      </c>
      <c r="B732" s="30" t="s">
        <v>55</v>
      </c>
      <c r="C732" s="45" t="s">
        <v>53</v>
      </c>
      <c r="D732" s="49">
        <v>15253</v>
      </c>
      <c r="E732" s="62">
        <v>184659</v>
      </c>
      <c r="F732" s="47">
        <f t="shared" si="9"/>
        <v>8.2600902203521079E-2</v>
      </c>
    </row>
    <row r="733" spans="1:6" ht="15" x14ac:dyDescent="0.25">
      <c r="A733" s="86" t="s">
        <v>99</v>
      </c>
      <c r="B733" s="30" t="s">
        <v>47</v>
      </c>
      <c r="C733" s="45" t="s">
        <v>46</v>
      </c>
      <c r="D733" s="41">
        <v>2191</v>
      </c>
      <c r="E733" s="62">
        <v>24072</v>
      </c>
      <c r="F733" s="47">
        <f t="shared" si="9"/>
        <v>9.1018610834164168E-2</v>
      </c>
    </row>
    <row r="734" spans="1:6" ht="15" x14ac:dyDescent="0.25">
      <c r="A734" s="86" t="s">
        <v>66</v>
      </c>
      <c r="B734" s="30" t="s">
        <v>1</v>
      </c>
      <c r="C734" s="45" t="s">
        <v>0</v>
      </c>
      <c r="D734" s="41">
        <v>1644</v>
      </c>
      <c r="E734" s="62">
        <v>20018</v>
      </c>
      <c r="F734" s="47">
        <f t="shared" si="9"/>
        <v>8.2126086522130076E-2</v>
      </c>
    </row>
    <row r="735" spans="1:6" ht="15" x14ac:dyDescent="0.25">
      <c r="A735" s="87" t="s">
        <v>13</v>
      </c>
      <c r="B735" s="30" t="s">
        <v>13</v>
      </c>
      <c r="C735" s="45" t="s">
        <v>12</v>
      </c>
      <c r="D735" s="48">
        <v>353</v>
      </c>
      <c r="E735" s="62">
        <v>5564</v>
      </c>
      <c r="F735" s="47">
        <f t="shared" si="9"/>
        <v>6.344356578001438E-2</v>
      </c>
    </row>
    <row r="736" spans="1:6" ht="15" x14ac:dyDescent="0.25">
      <c r="A736" s="87" t="s">
        <v>76</v>
      </c>
      <c r="B736" s="30" t="s">
        <v>14</v>
      </c>
      <c r="C736" s="45" t="s">
        <v>12</v>
      </c>
      <c r="D736" s="48">
        <v>484</v>
      </c>
      <c r="E736" s="62">
        <v>5765</v>
      </c>
      <c r="F736" s="47">
        <f t="shared" si="9"/>
        <v>8.3954900260190812E-2</v>
      </c>
    </row>
    <row r="737" spans="1:6" ht="15" x14ac:dyDescent="0.25">
      <c r="A737" s="86" t="s">
        <v>80</v>
      </c>
      <c r="B737" s="30" t="s">
        <v>21</v>
      </c>
      <c r="C737" s="45" t="s">
        <v>19</v>
      </c>
      <c r="D737" s="41">
        <v>11737</v>
      </c>
      <c r="E737" s="62">
        <v>154201</v>
      </c>
      <c r="F737" s="47">
        <f t="shared" si="9"/>
        <v>7.6114940888839897E-2</v>
      </c>
    </row>
    <row r="738" spans="1:6" ht="15" x14ac:dyDescent="0.25">
      <c r="A738" s="86" t="s">
        <v>81</v>
      </c>
      <c r="B738" s="30" t="s">
        <v>22</v>
      </c>
      <c r="C738" s="45" t="s">
        <v>19</v>
      </c>
      <c r="D738" s="41">
        <v>5597</v>
      </c>
      <c r="E738" s="49">
        <v>77655</v>
      </c>
      <c r="F738" s="47">
        <f t="shared" si="9"/>
        <v>7.2075204429849979E-2</v>
      </c>
    </row>
    <row r="739" spans="1:6" ht="45" x14ac:dyDescent="0.25">
      <c r="A739" s="115" t="s">
        <v>192</v>
      </c>
      <c r="B739" s="52" t="s">
        <v>190</v>
      </c>
      <c r="C739" s="53" t="s">
        <v>191</v>
      </c>
      <c r="D739" s="49">
        <v>65</v>
      </c>
      <c r="E739" s="49">
        <v>777</v>
      </c>
      <c r="F739" s="47">
        <f t="shared" si="9"/>
        <v>8.3655083655083659E-2</v>
      </c>
    </row>
    <row r="740" spans="1:6" ht="15" x14ac:dyDescent="0.25">
      <c r="A740" s="87" t="s">
        <v>108</v>
      </c>
      <c r="B740" s="30" t="s">
        <v>57</v>
      </c>
      <c r="C740" s="45" t="s">
        <v>53</v>
      </c>
      <c r="D740" s="41">
        <v>543</v>
      </c>
      <c r="E740" s="49">
        <v>6034</v>
      </c>
      <c r="F740" s="47">
        <f t="shared" si="9"/>
        <v>8.9990056347364927E-2</v>
      </c>
    </row>
    <row r="741" spans="1:6" ht="15" x14ac:dyDescent="0.25">
      <c r="A741" s="87" t="s">
        <v>111</v>
      </c>
      <c r="B741" s="30" t="s">
        <v>61</v>
      </c>
      <c r="C741" s="45" t="s">
        <v>59</v>
      </c>
      <c r="D741" s="41">
        <v>925</v>
      </c>
      <c r="E741" s="49">
        <v>10100</v>
      </c>
      <c r="F741" s="47">
        <f t="shared" si="9"/>
        <v>9.1584158415841582E-2</v>
      </c>
    </row>
    <row r="742" spans="1:6" ht="15" x14ac:dyDescent="0.25">
      <c r="A742" s="86" t="s">
        <v>86</v>
      </c>
      <c r="B742" s="30" t="s">
        <v>29</v>
      </c>
      <c r="C742" s="45" t="s">
        <v>28</v>
      </c>
      <c r="D742" s="41">
        <v>5707</v>
      </c>
      <c r="E742" s="49">
        <v>66220</v>
      </c>
      <c r="F742" s="47">
        <f t="shared" si="9"/>
        <v>8.6182422228933853E-2</v>
      </c>
    </row>
    <row r="743" spans="1:6" ht="15" x14ac:dyDescent="0.25">
      <c r="A743" s="86" t="s">
        <v>87</v>
      </c>
      <c r="B743" s="30" t="s">
        <v>30</v>
      </c>
      <c r="C743" s="45" t="s">
        <v>28</v>
      </c>
      <c r="D743" s="41">
        <v>3897</v>
      </c>
      <c r="E743" s="49">
        <v>50346</v>
      </c>
      <c r="F743" s="47">
        <f t="shared" si="9"/>
        <v>7.740436181623167E-2</v>
      </c>
    </row>
    <row r="744" spans="1:6" ht="15" x14ac:dyDescent="0.25">
      <c r="A744" s="87" t="s">
        <v>95</v>
      </c>
      <c r="B744" s="30" t="s">
        <v>42</v>
      </c>
      <c r="C744" s="45" t="s">
        <v>41</v>
      </c>
      <c r="D744" s="41">
        <v>1825</v>
      </c>
      <c r="E744" s="49">
        <v>19709</v>
      </c>
      <c r="F744" s="47">
        <f t="shared" si="9"/>
        <v>9.2597290577908567E-2</v>
      </c>
    </row>
    <row r="745" spans="1:6" ht="15" x14ac:dyDescent="0.25">
      <c r="A745" s="87" t="s">
        <v>140</v>
      </c>
      <c r="B745" s="30" t="s">
        <v>43</v>
      </c>
      <c r="C745" s="45" t="s">
        <v>41</v>
      </c>
      <c r="D745" s="41">
        <v>1686</v>
      </c>
      <c r="E745" s="49">
        <v>15602</v>
      </c>
      <c r="F745" s="47">
        <f t="shared" si="9"/>
        <v>0.10806306883732855</v>
      </c>
    </row>
    <row r="746" spans="1:6" ht="15" x14ac:dyDescent="0.25">
      <c r="A746" s="86" t="s">
        <v>82</v>
      </c>
      <c r="B746" s="30" t="s">
        <v>23</v>
      </c>
      <c r="C746" s="45" t="s">
        <v>19</v>
      </c>
      <c r="D746" s="41">
        <v>2850</v>
      </c>
      <c r="E746" s="49">
        <v>43567</v>
      </c>
      <c r="F746" s="47">
        <f t="shared" si="9"/>
        <v>6.5416484954208459E-2</v>
      </c>
    </row>
    <row r="747" spans="1:6" ht="15" x14ac:dyDescent="0.25">
      <c r="A747" s="86" t="s">
        <v>92</v>
      </c>
      <c r="B747" s="30" t="s">
        <v>37</v>
      </c>
      <c r="C747" s="45" t="s">
        <v>35</v>
      </c>
      <c r="D747" s="41">
        <v>2793</v>
      </c>
      <c r="E747" s="49">
        <v>47612</v>
      </c>
      <c r="F747" s="47">
        <f t="shared" si="9"/>
        <v>5.8661681928925478E-2</v>
      </c>
    </row>
    <row r="748" spans="1:6" ht="15" x14ac:dyDescent="0.25">
      <c r="A748" s="86" t="s">
        <v>68</v>
      </c>
      <c r="B748" s="30" t="s">
        <v>3</v>
      </c>
      <c r="C748" s="45" t="s">
        <v>0</v>
      </c>
      <c r="D748" s="41">
        <v>772</v>
      </c>
      <c r="E748" s="49">
        <v>9560</v>
      </c>
      <c r="F748" s="47">
        <f t="shared" si="9"/>
        <v>8.0753138075313813E-2</v>
      </c>
    </row>
    <row r="749" spans="1:6" ht="15" x14ac:dyDescent="0.25">
      <c r="A749" s="87" t="s">
        <v>77</v>
      </c>
      <c r="B749" s="30" t="s">
        <v>15</v>
      </c>
      <c r="C749" s="45" t="s">
        <v>12</v>
      </c>
      <c r="D749" s="41">
        <v>3088</v>
      </c>
      <c r="E749" s="49">
        <v>38002</v>
      </c>
      <c r="F749" s="47">
        <f t="shared" si="9"/>
        <v>8.1258881111520451E-2</v>
      </c>
    </row>
    <row r="750" spans="1:6" ht="15" x14ac:dyDescent="0.25">
      <c r="A750" s="88" t="s">
        <v>67</v>
      </c>
      <c r="B750" s="30" t="s">
        <v>2</v>
      </c>
      <c r="C750" s="45" t="s">
        <v>0</v>
      </c>
      <c r="D750" s="41">
        <v>3395</v>
      </c>
      <c r="E750" s="49">
        <v>36722</v>
      </c>
      <c r="F750" s="47">
        <f t="shared" si="9"/>
        <v>9.2451391536408689E-2</v>
      </c>
    </row>
    <row r="751" spans="1:6" ht="15" x14ac:dyDescent="0.25">
      <c r="A751" s="86" t="s">
        <v>88</v>
      </c>
      <c r="B751" s="30" t="s">
        <v>31</v>
      </c>
      <c r="C751" s="45" t="s">
        <v>28</v>
      </c>
      <c r="D751" s="41">
        <v>5438</v>
      </c>
      <c r="E751" s="49">
        <v>69138</v>
      </c>
      <c r="F751" s="47">
        <f t="shared" si="9"/>
        <v>7.8654285631635276E-2</v>
      </c>
    </row>
    <row r="752" spans="1:6" ht="15" x14ac:dyDescent="0.25">
      <c r="A752" s="86" t="s">
        <v>89</v>
      </c>
      <c r="B752" s="30" t="s">
        <v>32</v>
      </c>
      <c r="C752" s="45" t="s">
        <v>28</v>
      </c>
      <c r="D752" s="41">
        <v>2799</v>
      </c>
      <c r="E752" s="49">
        <v>26448</v>
      </c>
      <c r="F752" s="47">
        <f t="shared" si="9"/>
        <v>0.10583030852994556</v>
      </c>
    </row>
    <row r="753" spans="1:6" ht="17.399999999999999" x14ac:dyDescent="0.25">
      <c r="A753" s="86" t="s">
        <v>171</v>
      </c>
      <c r="B753" s="30" t="s">
        <v>24</v>
      </c>
      <c r="C753" s="45" t="s">
        <v>19</v>
      </c>
      <c r="D753" s="41">
        <v>1954</v>
      </c>
      <c r="E753" s="49">
        <v>35483</v>
      </c>
      <c r="F753" s="47">
        <f t="shared" si="9"/>
        <v>5.5068624411690102E-2</v>
      </c>
    </row>
    <row r="754" spans="1:6" ht="15" x14ac:dyDescent="0.25">
      <c r="A754" s="87" t="s">
        <v>97</v>
      </c>
      <c r="B754" s="30" t="s">
        <v>44</v>
      </c>
      <c r="C754" s="45" t="s">
        <v>41</v>
      </c>
      <c r="D754" s="41">
        <v>4017</v>
      </c>
      <c r="E754" s="49">
        <v>50663</v>
      </c>
      <c r="F754" s="47">
        <f t="shared" si="9"/>
        <v>7.9288632730000197E-2</v>
      </c>
    </row>
    <row r="755" spans="1:6" ht="15" x14ac:dyDescent="0.25">
      <c r="A755" s="86" t="s">
        <v>100</v>
      </c>
      <c r="B755" s="30" t="s">
        <v>48</v>
      </c>
      <c r="C755" s="45" t="s">
        <v>46</v>
      </c>
      <c r="D755" s="41">
        <v>513</v>
      </c>
      <c r="E755" s="49">
        <v>5920</v>
      </c>
      <c r="F755" s="47">
        <f t="shared" si="9"/>
        <v>8.6655405405405408E-2</v>
      </c>
    </row>
    <row r="756" spans="1:6" ht="15" x14ac:dyDescent="0.25">
      <c r="A756" s="87" t="s">
        <v>98</v>
      </c>
      <c r="B756" s="30" t="s">
        <v>45</v>
      </c>
      <c r="C756" s="45" t="s">
        <v>41</v>
      </c>
      <c r="D756" s="41">
        <v>1019</v>
      </c>
      <c r="E756" s="49">
        <v>10056</v>
      </c>
      <c r="F756" s="47">
        <f t="shared" si="9"/>
        <v>0.10133253778838504</v>
      </c>
    </row>
    <row r="757" spans="1:6" ht="15" x14ac:dyDescent="0.25">
      <c r="A757" s="87" t="s">
        <v>109</v>
      </c>
      <c r="B757" s="30" t="s">
        <v>58</v>
      </c>
      <c r="C757" s="45" t="s">
        <v>53</v>
      </c>
      <c r="D757" s="41">
        <v>1219</v>
      </c>
      <c r="E757" s="49">
        <v>15641</v>
      </c>
      <c r="F757" s="47">
        <f t="shared" si="9"/>
        <v>7.7936193338021861E-2</v>
      </c>
    </row>
    <row r="758" spans="1:6" ht="15" x14ac:dyDescent="0.25">
      <c r="A758" s="88" t="s">
        <v>69</v>
      </c>
      <c r="B758" s="30" t="s">
        <v>4</v>
      </c>
      <c r="C758" s="45" t="s">
        <v>0</v>
      </c>
      <c r="D758" s="41">
        <v>832</v>
      </c>
      <c r="E758" s="49">
        <v>7607</v>
      </c>
      <c r="F758" s="47">
        <f t="shared" si="9"/>
        <v>0.10937294597081636</v>
      </c>
    </row>
    <row r="759" spans="1:6" ht="15" x14ac:dyDescent="0.25">
      <c r="A759" s="87" t="s">
        <v>72</v>
      </c>
      <c r="B759" s="30" t="s">
        <v>8</v>
      </c>
      <c r="C759" s="45" t="s">
        <v>7</v>
      </c>
      <c r="D759" s="41">
        <v>4084</v>
      </c>
      <c r="E759" s="49">
        <v>41721</v>
      </c>
      <c r="F759" s="47">
        <f t="shared" si="9"/>
        <v>9.7888353586922647E-2</v>
      </c>
    </row>
    <row r="760" spans="1:6" ht="15" x14ac:dyDescent="0.25">
      <c r="A760" s="86" t="s">
        <v>93</v>
      </c>
      <c r="B760" s="30" t="s">
        <v>38</v>
      </c>
      <c r="C760" s="45" t="s">
        <v>35</v>
      </c>
      <c r="D760" s="41">
        <v>1070</v>
      </c>
      <c r="E760" s="49">
        <v>15403</v>
      </c>
      <c r="F760" s="47">
        <f t="shared" si="9"/>
        <v>6.9466986950594042E-2</v>
      </c>
    </row>
    <row r="761" spans="1:6" ht="15" x14ac:dyDescent="0.25">
      <c r="A761" s="87" t="s">
        <v>7</v>
      </c>
      <c r="B761" s="30" t="s">
        <v>9</v>
      </c>
      <c r="C761" s="45" t="s">
        <v>7</v>
      </c>
      <c r="D761" s="41">
        <v>9473</v>
      </c>
      <c r="E761" s="49">
        <v>111024</v>
      </c>
      <c r="F761" s="47">
        <f t="shared" si="9"/>
        <v>8.5323893932843356E-2</v>
      </c>
    </row>
    <row r="762" spans="1:6" ht="15" x14ac:dyDescent="0.25">
      <c r="A762" s="86" t="s">
        <v>83</v>
      </c>
      <c r="B762" s="30" t="s">
        <v>25</v>
      </c>
      <c r="C762" s="45" t="s">
        <v>19</v>
      </c>
      <c r="D762" s="41">
        <v>5663</v>
      </c>
      <c r="E762" s="49">
        <v>72221</v>
      </c>
      <c r="F762" s="47">
        <f t="shared" si="9"/>
        <v>7.8412096204705004E-2</v>
      </c>
    </row>
    <row r="763" spans="1:6" ht="15" x14ac:dyDescent="0.25">
      <c r="A763" s="86" t="s">
        <v>101</v>
      </c>
      <c r="B763" s="30" t="s">
        <v>49</v>
      </c>
      <c r="C763" s="45" t="s">
        <v>46</v>
      </c>
      <c r="D763" s="41">
        <v>387</v>
      </c>
      <c r="E763" s="49">
        <v>3653</v>
      </c>
      <c r="F763" s="47">
        <f t="shared" si="9"/>
        <v>0.10594032302217356</v>
      </c>
    </row>
    <row r="764" spans="1:6" ht="15" x14ac:dyDescent="0.25">
      <c r="A764" s="86" t="s">
        <v>90</v>
      </c>
      <c r="B764" s="30" t="s">
        <v>33</v>
      </c>
      <c r="C764" s="45" t="s">
        <v>28</v>
      </c>
      <c r="D764" s="41">
        <v>7049</v>
      </c>
      <c r="E764" s="49">
        <v>86001</v>
      </c>
      <c r="F764" s="47">
        <f t="shared" si="9"/>
        <v>8.1964163207404558E-2</v>
      </c>
    </row>
    <row r="765" spans="1:6" ht="17.399999999999999" x14ac:dyDescent="0.25">
      <c r="A765" s="86" t="s">
        <v>172</v>
      </c>
      <c r="B765" s="30" t="s">
        <v>39</v>
      </c>
      <c r="C765" s="45" t="s">
        <v>35</v>
      </c>
      <c r="D765" s="41">
        <v>2222</v>
      </c>
      <c r="E765" s="49">
        <v>33706</v>
      </c>
      <c r="F765" s="47">
        <f t="shared" si="9"/>
        <v>6.5922981071619299E-2</v>
      </c>
    </row>
    <row r="766" spans="1:6" ht="15" x14ac:dyDescent="0.25">
      <c r="A766" s="87" t="s">
        <v>112</v>
      </c>
      <c r="B766" s="30" t="s">
        <v>62</v>
      </c>
      <c r="C766" s="45" t="s">
        <v>59</v>
      </c>
      <c r="D766" s="41">
        <v>1932</v>
      </c>
      <c r="E766" s="49">
        <v>23195</v>
      </c>
      <c r="F766" s="47">
        <f t="shared" si="9"/>
        <v>8.3293813321836607E-2</v>
      </c>
    </row>
    <row r="767" spans="1:6" ht="15" x14ac:dyDescent="0.25">
      <c r="A767" s="87" t="s">
        <v>116</v>
      </c>
      <c r="B767" s="30" t="s">
        <v>16</v>
      </c>
      <c r="C767" s="45" t="s">
        <v>12</v>
      </c>
      <c r="D767" s="41">
        <v>7516</v>
      </c>
      <c r="E767" s="49">
        <v>91409</v>
      </c>
      <c r="F767" s="47">
        <f t="shared" si="9"/>
        <v>8.2223851043113916E-2</v>
      </c>
    </row>
    <row r="768" spans="1:6" ht="15" x14ac:dyDescent="0.25">
      <c r="A768" s="87" t="s">
        <v>73</v>
      </c>
      <c r="B768" s="30" t="s">
        <v>10</v>
      </c>
      <c r="C768" s="45" t="s">
        <v>7</v>
      </c>
      <c r="D768" s="41">
        <v>585</v>
      </c>
      <c r="E768" s="49">
        <v>9451</v>
      </c>
      <c r="F768" s="47">
        <f t="shared" si="9"/>
        <v>6.1898211829436035E-2</v>
      </c>
    </row>
    <row r="769" spans="1:6" ht="15" x14ac:dyDescent="0.25">
      <c r="A769" s="86" t="s">
        <v>70</v>
      </c>
      <c r="B769" s="30" t="s">
        <v>5</v>
      </c>
      <c r="C769" s="45" t="s">
        <v>0</v>
      </c>
      <c r="D769" s="41">
        <v>504</v>
      </c>
      <c r="E769" s="49">
        <v>6816</v>
      </c>
      <c r="F769" s="47">
        <f t="shared" si="9"/>
        <v>7.3943661971830985E-2</v>
      </c>
    </row>
    <row r="770" spans="1:6" ht="15" x14ac:dyDescent="0.25">
      <c r="A770" s="86" t="s">
        <v>84</v>
      </c>
      <c r="B770" s="30" t="s">
        <v>26</v>
      </c>
      <c r="C770" s="45" t="s">
        <v>19</v>
      </c>
      <c r="D770" s="41">
        <v>2979</v>
      </c>
      <c r="E770" s="49">
        <v>42262</v>
      </c>
      <c r="F770" s="47">
        <f t="shared" si="9"/>
        <v>7.0488855236382569E-2</v>
      </c>
    </row>
    <row r="771" spans="1:6" ht="15" x14ac:dyDescent="0.25">
      <c r="A771" s="86" t="s">
        <v>102</v>
      </c>
      <c r="B771" s="30" t="s">
        <v>50</v>
      </c>
      <c r="C771" s="45" t="s">
        <v>46</v>
      </c>
      <c r="D771" s="41">
        <v>507</v>
      </c>
      <c r="E771" s="49">
        <v>4768</v>
      </c>
      <c r="F771" s="47">
        <f t="shared" si="9"/>
        <v>0.10633389261744966</v>
      </c>
    </row>
    <row r="772" spans="1:6" ht="15" x14ac:dyDescent="0.25">
      <c r="A772" s="86" t="s">
        <v>85</v>
      </c>
      <c r="B772" s="30" t="s">
        <v>27</v>
      </c>
      <c r="C772" s="45" t="s">
        <v>19</v>
      </c>
      <c r="D772" s="41">
        <v>4013</v>
      </c>
      <c r="E772" s="49">
        <v>56450</v>
      </c>
      <c r="F772" s="47">
        <f t="shared" si="9"/>
        <v>7.1089459698848542E-2</v>
      </c>
    </row>
    <row r="773" spans="1:6" ht="15" x14ac:dyDescent="0.25">
      <c r="A773" s="86" t="s">
        <v>94</v>
      </c>
      <c r="B773" s="30" t="s">
        <v>40</v>
      </c>
      <c r="C773" s="45" t="s">
        <v>35</v>
      </c>
      <c r="D773" s="41">
        <v>13586</v>
      </c>
      <c r="E773" s="49">
        <v>176028</v>
      </c>
      <c r="F773" s="47">
        <f t="shared" si="9"/>
        <v>7.7180903038153018E-2</v>
      </c>
    </row>
    <row r="774" spans="1:6" ht="15" x14ac:dyDescent="0.25">
      <c r="A774" s="86" t="s">
        <v>103</v>
      </c>
      <c r="B774" s="30" t="s">
        <v>51</v>
      </c>
      <c r="C774" s="45" t="s">
        <v>46</v>
      </c>
      <c r="D774" s="41">
        <v>1060</v>
      </c>
      <c r="E774" s="49">
        <v>12063</v>
      </c>
      <c r="F774" s="47">
        <f t="shared" si="9"/>
        <v>8.7872005305479561E-2</v>
      </c>
    </row>
    <row r="775" spans="1:6" ht="15" x14ac:dyDescent="0.25">
      <c r="A775" s="86" t="s">
        <v>71</v>
      </c>
      <c r="B775" s="30" t="s">
        <v>6</v>
      </c>
      <c r="C775" s="45" t="s">
        <v>0</v>
      </c>
      <c r="D775" s="41">
        <v>351</v>
      </c>
      <c r="E775" s="49">
        <v>3954</v>
      </c>
      <c r="F775" s="47">
        <f t="shared" si="9"/>
        <v>8.8770864946889225E-2</v>
      </c>
    </row>
    <row r="776" spans="1:6" ht="17.399999999999999" x14ac:dyDescent="0.25">
      <c r="A776" s="87" t="s">
        <v>173</v>
      </c>
      <c r="B776" s="30" t="s">
        <v>17</v>
      </c>
      <c r="C776" s="45" t="s">
        <v>12</v>
      </c>
      <c r="D776" s="41">
        <v>4146</v>
      </c>
      <c r="E776" s="49">
        <v>49176</v>
      </c>
      <c r="F776" s="47">
        <f t="shared" si="9"/>
        <v>8.4309419228892138E-2</v>
      </c>
    </row>
    <row r="777" spans="1:6" ht="15" x14ac:dyDescent="0.25">
      <c r="A777" s="87" t="s">
        <v>113</v>
      </c>
      <c r="B777" s="30" t="s">
        <v>63</v>
      </c>
      <c r="C777" s="45" t="s">
        <v>59</v>
      </c>
      <c r="D777" s="41">
        <v>3321</v>
      </c>
      <c r="E777" s="49">
        <v>39456</v>
      </c>
      <c r="F777" s="47">
        <f t="shared" si="9"/>
        <v>8.4169708029197085E-2</v>
      </c>
    </row>
    <row r="778" spans="1:6" ht="15" x14ac:dyDescent="0.25">
      <c r="A778" s="87" t="s">
        <v>78</v>
      </c>
      <c r="B778" s="30" t="s">
        <v>18</v>
      </c>
      <c r="C778" s="45" t="s">
        <v>12</v>
      </c>
      <c r="D778" s="41">
        <v>1121</v>
      </c>
      <c r="E778" s="49">
        <v>16920</v>
      </c>
      <c r="F778" s="47">
        <f t="shared" si="9"/>
        <v>6.6252955082742315E-2</v>
      </c>
    </row>
    <row r="779" spans="1:6" ht="15" x14ac:dyDescent="0.25">
      <c r="A779" s="86" t="s">
        <v>91</v>
      </c>
      <c r="B779" s="30" t="s">
        <v>34</v>
      </c>
      <c r="C779" s="45" t="s">
        <v>28</v>
      </c>
      <c r="D779" s="41">
        <v>3351</v>
      </c>
      <c r="E779" s="49">
        <v>35704</v>
      </c>
      <c r="F779" s="47">
        <f t="shared" si="9"/>
        <v>9.3855030248711627E-2</v>
      </c>
    </row>
    <row r="780" spans="1:6" ht="15" x14ac:dyDescent="0.25">
      <c r="A780" s="86" t="s">
        <v>104</v>
      </c>
      <c r="B780" s="30" t="s">
        <v>52</v>
      </c>
      <c r="C780" s="45" t="s">
        <v>46</v>
      </c>
      <c r="D780" s="41">
        <v>262</v>
      </c>
      <c r="E780" s="49">
        <v>2858</v>
      </c>
      <c r="F780" s="47">
        <f t="shared" si="9"/>
        <v>9.1672498250524842E-2</v>
      </c>
    </row>
    <row r="781" spans="1:6" ht="30" x14ac:dyDescent="0.25">
      <c r="A781" s="86" t="s">
        <v>64</v>
      </c>
      <c r="B781" s="30" t="s">
        <v>65</v>
      </c>
      <c r="C781" s="45"/>
      <c r="D781" s="41">
        <v>186</v>
      </c>
      <c r="E781" s="62">
        <v>5252</v>
      </c>
      <c r="F781" s="47">
        <f>D781/E781</f>
        <v>3.5415079969535412E-2</v>
      </c>
    </row>
    <row r="782" spans="1:6" ht="17.399999999999999" x14ac:dyDescent="0.3">
      <c r="A782" s="99" t="s">
        <v>174</v>
      </c>
      <c r="B782" s="108"/>
      <c r="C782" s="109"/>
      <c r="D782" s="110">
        <f>SUM(D728:D781)</f>
        <v>166297</v>
      </c>
      <c r="E782" s="111">
        <f>SUM(E728:E781)</f>
        <v>2099953</v>
      </c>
      <c r="F782" s="114">
        <f>D782/E782</f>
        <v>7.9190819985018715E-2</v>
      </c>
    </row>
    <row r="783" spans="1:6" x14ac:dyDescent="0.2">
      <c r="B783"/>
      <c r="C783"/>
      <c r="D783" s="56"/>
    </row>
    <row r="784" spans="1:6" ht="12" x14ac:dyDescent="0.2">
      <c r="A784" s="63" t="s">
        <v>184</v>
      </c>
      <c r="B784"/>
      <c r="C784"/>
      <c r="D784" s="56"/>
    </row>
    <row r="785" spans="1:6" x14ac:dyDescent="0.2">
      <c r="A785" s="38" t="s">
        <v>185</v>
      </c>
      <c r="B785" s="58"/>
      <c r="C785" s="58"/>
      <c r="D785" s="20"/>
      <c r="E785" s="58"/>
      <c r="F785" s="58"/>
    </row>
    <row r="786" spans="1:6" ht="12" x14ac:dyDescent="0.2">
      <c r="A786" s="19" t="s">
        <v>176</v>
      </c>
      <c r="B786" s="58"/>
      <c r="C786" s="58"/>
      <c r="D786" s="20"/>
      <c r="E786" s="58"/>
      <c r="F786" s="58"/>
    </row>
    <row r="787" spans="1:6" x14ac:dyDescent="0.2">
      <c r="A787" s="20" t="s">
        <v>132</v>
      </c>
      <c r="B787" s="58"/>
      <c r="C787" s="58"/>
      <c r="D787" s="20"/>
      <c r="E787" s="58"/>
      <c r="F787" s="58"/>
    </row>
    <row r="788" spans="1:6" ht="12" x14ac:dyDescent="0.2">
      <c r="A788" s="22" t="s">
        <v>177</v>
      </c>
      <c r="B788" s="19"/>
      <c r="C788" s="19"/>
      <c r="D788" s="59"/>
      <c r="E788" s="21"/>
      <c r="F788" s="21"/>
    </row>
    <row r="789" spans="1:6" ht="12" x14ac:dyDescent="0.2">
      <c r="A789" s="22" t="s">
        <v>178</v>
      </c>
      <c r="B789" s="19"/>
      <c r="C789" s="19"/>
      <c r="D789" s="59"/>
      <c r="E789" s="21"/>
      <c r="F789" s="21"/>
    </row>
    <row r="790" spans="1:6" ht="12" x14ac:dyDescent="0.2">
      <c r="A790" s="64" t="s">
        <v>193</v>
      </c>
      <c r="E790" s="21"/>
      <c r="F790" s="21"/>
    </row>
    <row r="798" spans="1:6" ht="15.6" x14ac:dyDescent="0.3">
      <c r="A798" s="120" t="s">
        <v>155</v>
      </c>
      <c r="B798" s="119"/>
      <c r="C798" s="119"/>
      <c r="D798" s="119"/>
      <c r="E798" s="119"/>
      <c r="F798" s="119"/>
    </row>
    <row r="799" spans="1:6" ht="15.6" x14ac:dyDescent="0.3">
      <c r="A799" s="124" t="s">
        <v>156</v>
      </c>
      <c r="B799" s="125"/>
      <c r="C799" s="125"/>
      <c r="D799" s="125"/>
      <c r="E799" s="125"/>
      <c r="F799" s="125"/>
    </row>
    <row r="800" spans="1:6" ht="15.6" x14ac:dyDescent="0.3">
      <c r="A800" s="118" t="s">
        <v>197</v>
      </c>
      <c r="B800" s="119"/>
      <c r="C800" s="119"/>
      <c r="D800" s="119"/>
      <c r="E800" s="119"/>
      <c r="F800" s="119"/>
    </row>
    <row r="801" spans="1:6" ht="15" x14ac:dyDescent="0.25">
      <c r="A801" s="39"/>
      <c r="B801" s="39"/>
      <c r="C801" s="39"/>
      <c r="D801" s="44"/>
      <c r="E801" s="39"/>
      <c r="F801" s="40"/>
    </row>
    <row r="802" spans="1:6" ht="18" x14ac:dyDescent="0.3">
      <c r="A802" s="75" t="s">
        <v>187</v>
      </c>
      <c r="B802" s="76" t="s">
        <v>115</v>
      </c>
      <c r="C802" s="106" t="s">
        <v>114</v>
      </c>
      <c r="D802" s="76" t="s">
        <v>188</v>
      </c>
      <c r="E802" s="107" t="s">
        <v>169</v>
      </c>
      <c r="F802" s="113" t="s">
        <v>138</v>
      </c>
    </row>
    <row r="803" spans="1:6" ht="15" x14ac:dyDescent="0.25">
      <c r="A803" s="86" t="s">
        <v>79</v>
      </c>
      <c r="B803" s="30" t="s">
        <v>20</v>
      </c>
      <c r="C803" s="45" t="s">
        <v>19</v>
      </c>
      <c r="D803" s="49">
        <v>3348</v>
      </c>
      <c r="E803" s="49">
        <v>47029</v>
      </c>
      <c r="F803" s="47">
        <f t="shared" ref="F803:F855" si="10">D803/E803</f>
        <v>7.1190116736481748E-2</v>
      </c>
    </row>
    <row r="804" spans="1:6" ht="15" x14ac:dyDescent="0.25">
      <c r="A804" s="87" t="s">
        <v>110</v>
      </c>
      <c r="B804" s="30" t="s">
        <v>60</v>
      </c>
      <c r="C804" s="45" t="s">
        <v>59</v>
      </c>
      <c r="D804" s="49">
        <v>344</v>
      </c>
      <c r="E804" s="49">
        <v>2961</v>
      </c>
      <c r="F804" s="47">
        <f t="shared" si="10"/>
        <v>0.11617696724079703</v>
      </c>
    </row>
    <row r="805" spans="1:6" ht="15" x14ac:dyDescent="0.25">
      <c r="A805" s="87" t="s">
        <v>105</v>
      </c>
      <c r="B805" s="30" t="s">
        <v>54</v>
      </c>
      <c r="C805" s="45" t="s">
        <v>53</v>
      </c>
      <c r="D805" s="49">
        <v>3119</v>
      </c>
      <c r="E805" s="49">
        <v>36807</v>
      </c>
      <c r="F805" s="47">
        <f t="shared" si="10"/>
        <v>8.4739315890998992E-2</v>
      </c>
    </row>
    <row r="806" spans="1:6" ht="17.399999999999999" x14ac:dyDescent="0.25">
      <c r="A806" s="86" t="s">
        <v>189</v>
      </c>
      <c r="B806" s="30" t="s">
        <v>36</v>
      </c>
      <c r="C806" s="45" t="s">
        <v>35</v>
      </c>
      <c r="D806" s="49">
        <v>1899</v>
      </c>
      <c r="E806" s="49">
        <v>29323</v>
      </c>
      <c r="F806" s="47">
        <f t="shared" si="10"/>
        <v>6.476145005626982E-2</v>
      </c>
    </row>
    <row r="807" spans="1:6" ht="15" x14ac:dyDescent="0.25">
      <c r="A807" s="87" t="s">
        <v>106</v>
      </c>
      <c r="B807" s="30" t="s">
        <v>55</v>
      </c>
      <c r="C807" s="45" t="s">
        <v>53</v>
      </c>
      <c r="D807" s="49">
        <v>14137</v>
      </c>
      <c r="E807" s="49">
        <v>153092</v>
      </c>
      <c r="F807" s="47">
        <f t="shared" si="10"/>
        <v>9.2343166200715907E-2</v>
      </c>
    </row>
    <row r="808" spans="1:6" ht="15" x14ac:dyDescent="0.25">
      <c r="A808" s="86" t="s">
        <v>99</v>
      </c>
      <c r="B808" s="30" t="s">
        <v>47</v>
      </c>
      <c r="C808" s="45" t="s">
        <v>46</v>
      </c>
      <c r="D808" s="49">
        <v>2134</v>
      </c>
      <c r="E808" s="49">
        <v>22023</v>
      </c>
      <c r="F808" s="47">
        <f t="shared" si="10"/>
        <v>9.6898696816964086E-2</v>
      </c>
    </row>
    <row r="809" spans="1:6" ht="15" x14ac:dyDescent="0.25">
      <c r="A809" s="86" t="s">
        <v>66</v>
      </c>
      <c r="B809" s="30" t="s">
        <v>1</v>
      </c>
      <c r="C809" s="45" t="s">
        <v>0</v>
      </c>
      <c r="D809" s="49">
        <v>1774</v>
      </c>
      <c r="E809" s="49">
        <v>18318</v>
      </c>
      <c r="F809" s="47">
        <f t="shared" si="10"/>
        <v>9.6844633693634677E-2</v>
      </c>
    </row>
    <row r="810" spans="1:6" ht="15" x14ac:dyDescent="0.25">
      <c r="A810" s="87" t="s">
        <v>13</v>
      </c>
      <c r="B810" s="30" t="s">
        <v>13</v>
      </c>
      <c r="C810" s="45" t="s">
        <v>12</v>
      </c>
      <c r="D810" s="49">
        <v>272</v>
      </c>
      <c r="E810" s="49">
        <v>5500</v>
      </c>
      <c r="F810" s="47">
        <f t="shared" si="10"/>
        <v>4.9454545454545452E-2</v>
      </c>
    </row>
    <row r="811" spans="1:6" ht="15" x14ac:dyDescent="0.25">
      <c r="A811" s="87" t="s">
        <v>76</v>
      </c>
      <c r="B811" s="30" t="s">
        <v>14</v>
      </c>
      <c r="C811" s="45" t="s">
        <v>12</v>
      </c>
      <c r="D811" s="49">
        <v>455</v>
      </c>
      <c r="E811" s="49">
        <v>5523</v>
      </c>
      <c r="F811" s="47">
        <f t="shared" si="10"/>
        <v>8.2382762991128011E-2</v>
      </c>
    </row>
    <row r="812" spans="1:6" ht="15" x14ac:dyDescent="0.25">
      <c r="A812" s="86" t="s">
        <v>80</v>
      </c>
      <c r="B812" s="30" t="s">
        <v>21</v>
      </c>
      <c r="C812" s="45" t="s">
        <v>19</v>
      </c>
      <c r="D812" s="49">
        <v>11365</v>
      </c>
      <c r="E812" s="49">
        <v>145276</v>
      </c>
      <c r="F812" s="47">
        <f t="shared" si="10"/>
        <v>7.8230402819460892E-2</v>
      </c>
    </row>
    <row r="813" spans="1:6" ht="15" x14ac:dyDescent="0.25">
      <c r="A813" s="86" t="s">
        <v>81</v>
      </c>
      <c r="B813" s="30" t="s">
        <v>22</v>
      </c>
      <c r="C813" s="45" t="s">
        <v>19</v>
      </c>
      <c r="D813" s="49">
        <v>5745</v>
      </c>
      <c r="E813" s="49">
        <v>73969</v>
      </c>
      <c r="F813" s="47">
        <f t="shared" si="10"/>
        <v>7.7667671592153473E-2</v>
      </c>
    </row>
    <row r="814" spans="1:6" ht="45" x14ac:dyDescent="0.25">
      <c r="A814" s="115" t="s">
        <v>192</v>
      </c>
      <c r="B814" s="52" t="s">
        <v>190</v>
      </c>
      <c r="C814" s="53" t="s">
        <v>191</v>
      </c>
      <c r="D814" s="49">
        <v>61</v>
      </c>
      <c r="E814" s="49">
        <v>630</v>
      </c>
      <c r="F814" s="47">
        <f t="shared" si="10"/>
        <v>9.6825396825396828E-2</v>
      </c>
    </row>
    <row r="815" spans="1:6" ht="15" x14ac:dyDescent="0.25">
      <c r="A815" s="87" t="s">
        <v>108</v>
      </c>
      <c r="B815" s="30" t="s">
        <v>57</v>
      </c>
      <c r="C815" s="45" t="s">
        <v>53</v>
      </c>
      <c r="D815" s="49">
        <v>589</v>
      </c>
      <c r="E815" s="49">
        <v>5670</v>
      </c>
      <c r="F815" s="47">
        <f t="shared" si="10"/>
        <v>0.10388007054673722</v>
      </c>
    </row>
    <row r="816" spans="1:6" ht="15" x14ac:dyDescent="0.25">
      <c r="A816" s="87" t="s">
        <v>111</v>
      </c>
      <c r="B816" s="30" t="s">
        <v>61</v>
      </c>
      <c r="C816" s="45" t="s">
        <v>59</v>
      </c>
      <c r="D816" s="49">
        <v>918</v>
      </c>
      <c r="E816" s="49">
        <v>8920</v>
      </c>
      <c r="F816" s="47">
        <f t="shared" si="10"/>
        <v>0.10291479820627802</v>
      </c>
    </row>
    <row r="817" spans="1:6" ht="15" x14ac:dyDescent="0.25">
      <c r="A817" s="86" t="s">
        <v>86</v>
      </c>
      <c r="B817" s="30" t="s">
        <v>29</v>
      </c>
      <c r="C817" s="45" t="s">
        <v>28</v>
      </c>
      <c r="D817" s="49">
        <v>5392</v>
      </c>
      <c r="E817" s="49">
        <v>57883</v>
      </c>
      <c r="F817" s="47">
        <f t="shared" si="10"/>
        <v>9.3153430195394155E-2</v>
      </c>
    </row>
    <row r="818" spans="1:6" ht="15" x14ac:dyDescent="0.25">
      <c r="A818" s="86" t="s">
        <v>87</v>
      </c>
      <c r="B818" s="30" t="s">
        <v>30</v>
      </c>
      <c r="C818" s="45" t="s">
        <v>28</v>
      </c>
      <c r="D818" s="49">
        <v>3702</v>
      </c>
      <c r="E818" s="49">
        <v>46662</v>
      </c>
      <c r="F818" s="47">
        <f t="shared" si="10"/>
        <v>7.9336505079079342E-2</v>
      </c>
    </row>
    <row r="819" spans="1:6" ht="15" x14ac:dyDescent="0.25">
      <c r="A819" s="87" t="s">
        <v>95</v>
      </c>
      <c r="B819" s="30" t="s">
        <v>42</v>
      </c>
      <c r="C819" s="45" t="s">
        <v>41</v>
      </c>
      <c r="D819" s="49">
        <v>1779</v>
      </c>
      <c r="E819" s="49">
        <v>18757</v>
      </c>
      <c r="F819" s="47">
        <f t="shared" si="10"/>
        <v>9.4844591352561708E-2</v>
      </c>
    </row>
    <row r="820" spans="1:6" ht="15" x14ac:dyDescent="0.25">
      <c r="A820" s="87" t="s">
        <v>140</v>
      </c>
      <c r="B820" s="30" t="s">
        <v>43</v>
      </c>
      <c r="C820" s="45" t="s">
        <v>41</v>
      </c>
      <c r="D820" s="49">
        <v>1684</v>
      </c>
      <c r="E820" s="49">
        <v>17128</v>
      </c>
      <c r="F820" s="47">
        <f t="shared" si="10"/>
        <v>9.8318542737038772E-2</v>
      </c>
    </row>
    <row r="821" spans="1:6" ht="15" x14ac:dyDescent="0.25">
      <c r="A821" s="86" t="s">
        <v>82</v>
      </c>
      <c r="B821" s="30" t="s">
        <v>23</v>
      </c>
      <c r="C821" s="45" t="s">
        <v>19</v>
      </c>
      <c r="D821" s="49">
        <v>2755</v>
      </c>
      <c r="E821" s="49">
        <v>41854</v>
      </c>
      <c r="F821" s="47">
        <f t="shared" si="10"/>
        <v>6.5824055048501931E-2</v>
      </c>
    </row>
    <row r="822" spans="1:6" ht="15" x14ac:dyDescent="0.25">
      <c r="A822" s="86" t="s">
        <v>92</v>
      </c>
      <c r="B822" s="30" t="s">
        <v>37</v>
      </c>
      <c r="C822" s="45" t="s">
        <v>35</v>
      </c>
      <c r="D822" s="49">
        <v>2636</v>
      </c>
      <c r="E822" s="49">
        <v>43549</v>
      </c>
      <c r="F822" s="47">
        <f t="shared" si="10"/>
        <v>6.0529518473443705E-2</v>
      </c>
    </row>
    <row r="823" spans="1:6" ht="15" x14ac:dyDescent="0.25">
      <c r="A823" s="86" t="s">
        <v>68</v>
      </c>
      <c r="B823" s="30" t="s">
        <v>3</v>
      </c>
      <c r="C823" s="45" t="s">
        <v>0</v>
      </c>
      <c r="D823" s="49">
        <v>842</v>
      </c>
      <c r="E823" s="49">
        <v>9511</v>
      </c>
      <c r="F823" s="47">
        <f t="shared" si="10"/>
        <v>8.8529071601303758E-2</v>
      </c>
    </row>
    <row r="824" spans="1:6" ht="15" x14ac:dyDescent="0.25">
      <c r="A824" s="87" t="s">
        <v>77</v>
      </c>
      <c r="B824" s="30" t="s">
        <v>15</v>
      </c>
      <c r="C824" s="45" t="s">
        <v>12</v>
      </c>
      <c r="D824" s="49">
        <v>2777</v>
      </c>
      <c r="E824" s="49">
        <v>31897</v>
      </c>
      <c r="F824" s="47">
        <f t="shared" si="10"/>
        <v>8.70614791359689E-2</v>
      </c>
    </row>
    <row r="825" spans="1:6" ht="15" x14ac:dyDescent="0.25">
      <c r="A825" s="88" t="s">
        <v>67</v>
      </c>
      <c r="B825" s="30" t="s">
        <v>2</v>
      </c>
      <c r="C825" s="45" t="s">
        <v>0</v>
      </c>
      <c r="D825" s="49">
        <v>3148</v>
      </c>
      <c r="E825" s="49">
        <v>31041</v>
      </c>
      <c r="F825" s="47">
        <f t="shared" si="10"/>
        <v>0.10141425856125769</v>
      </c>
    </row>
    <row r="826" spans="1:6" ht="15" x14ac:dyDescent="0.25">
      <c r="A826" s="86" t="s">
        <v>88</v>
      </c>
      <c r="B826" s="30" t="s">
        <v>31</v>
      </c>
      <c r="C826" s="45" t="s">
        <v>28</v>
      </c>
      <c r="D826" s="49">
        <v>6477</v>
      </c>
      <c r="E826" s="49">
        <v>62794</v>
      </c>
      <c r="F826" s="47">
        <f t="shared" si="10"/>
        <v>0.10314679746472592</v>
      </c>
    </row>
    <row r="827" spans="1:6" ht="15" x14ac:dyDescent="0.25">
      <c r="A827" s="86" t="s">
        <v>89</v>
      </c>
      <c r="B827" s="30" t="s">
        <v>32</v>
      </c>
      <c r="C827" s="45" t="s">
        <v>28</v>
      </c>
      <c r="D827" s="49">
        <v>2513</v>
      </c>
      <c r="E827" s="49">
        <v>23598</v>
      </c>
      <c r="F827" s="47">
        <f t="shared" si="10"/>
        <v>0.10649207559962709</v>
      </c>
    </row>
    <row r="828" spans="1:6" ht="17.399999999999999" x14ac:dyDescent="0.25">
      <c r="A828" s="86" t="s">
        <v>171</v>
      </c>
      <c r="B828" s="30" t="s">
        <v>24</v>
      </c>
      <c r="C828" s="45" t="s">
        <v>19</v>
      </c>
      <c r="D828" s="49">
        <v>1979</v>
      </c>
      <c r="E828" s="49">
        <v>32910</v>
      </c>
      <c r="F828" s="47">
        <f t="shared" si="10"/>
        <v>6.0133697964144639E-2</v>
      </c>
    </row>
    <row r="829" spans="1:6" ht="15" x14ac:dyDescent="0.25">
      <c r="A829" s="87" t="s">
        <v>97</v>
      </c>
      <c r="B829" s="30" t="s">
        <v>44</v>
      </c>
      <c r="C829" s="45" t="s">
        <v>41</v>
      </c>
      <c r="D829" s="49">
        <v>4173</v>
      </c>
      <c r="E829" s="49">
        <v>43699</v>
      </c>
      <c r="F829" s="47">
        <f t="shared" si="10"/>
        <v>9.5494176068102246E-2</v>
      </c>
    </row>
    <row r="830" spans="1:6" ht="15" x14ac:dyDescent="0.25">
      <c r="A830" s="86" t="s">
        <v>100</v>
      </c>
      <c r="B830" s="30" t="s">
        <v>48</v>
      </c>
      <c r="C830" s="45" t="s">
        <v>46</v>
      </c>
      <c r="D830" s="49">
        <v>509</v>
      </c>
      <c r="E830" s="49">
        <v>5369</v>
      </c>
      <c r="F830" s="47">
        <f t="shared" si="10"/>
        <v>9.48035015831626E-2</v>
      </c>
    </row>
    <row r="831" spans="1:6" ht="15" x14ac:dyDescent="0.25">
      <c r="A831" s="87" t="s">
        <v>98</v>
      </c>
      <c r="B831" s="30" t="s">
        <v>45</v>
      </c>
      <c r="C831" s="45" t="s">
        <v>41</v>
      </c>
      <c r="D831" s="49">
        <v>1021</v>
      </c>
      <c r="E831" s="49">
        <v>9515</v>
      </c>
      <c r="F831" s="47">
        <f t="shared" si="10"/>
        <v>0.10730425643720441</v>
      </c>
    </row>
    <row r="832" spans="1:6" ht="15" x14ac:dyDescent="0.25">
      <c r="A832" s="87" t="s">
        <v>109</v>
      </c>
      <c r="B832" s="30" t="s">
        <v>58</v>
      </c>
      <c r="C832" s="45" t="s">
        <v>53</v>
      </c>
      <c r="D832" s="49">
        <v>1073</v>
      </c>
      <c r="E832" s="49">
        <v>12386</v>
      </c>
      <c r="F832" s="47">
        <f t="shared" si="10"/>
        <v>8.6630066203778458E-2</v>
      </c>
    </row>
    <row r="833" spans="1:6" ht="15" x14ac:dyDescent="0.25">
      <c r="A833" s="88" t="s">
        <v>69</v>
      </c>
      <c r="B833" s="30" t="s">
        <v>4</v>
      </c>
      <c r="C833" s="45" t="s">
        <v>0</v>
      </c>
      <c r="D833" s="49">
        <v>1064</v>
      </c>
      <c r="E833" s="49">
        <v>7197</v>
      </c>
      <c r="F833" s="47">
        <f t="shared" si="10"/>
        <v>0.14783937751841045</v>
      </c>
    </row>
    <row r="834" spans="1:6" ht="15" x14ac:dyDescent="0.25">
      <c r="A834" s="87" t="s">
        <v>72</v>
      </c>
      <c r="B834" s="30" t="s">
        <v>8</v>
      </c>
      <c r="C834" s="45" t="s">
        <v>7</v>
      </c>
      <c r="D834" s="49">
        <v>3937</v>
      </c>
      <c r="E834" s="49">
        <v>38979</v>
      </c>
      <c r="F834" s="47">
        <f t="shared" si="10"/>
        <v>0.10100310423561405</v>
      </c>
    </row>
    <row r="835" spans="1:6" ht="15" x14ac:dyDescent="0.25">
      <c r="A835" s="86" t="s">
        <v>93</v>
      </c>
      <c r="B835" s="30" t="s">
        <v>38</v>
      </c>
      <c r="C835" s="45" t="s">
        <v>35</v>
      </c>
      <c r="D835" s="49">
        <v>841</v>
      </c>
      <c r="E835" s="49">
        <v>12345</v>
      </c>
      <c r="F835" s="47">
        <f t="shared" si="10"/>
        <v>6.8124746861077362E-2</v>
      </c>
    </row>
    <row r="836" spans="1:6" ht="15" x14ac:dyDescent="0.25">
      <c r="A836" s="87" t="s">
        <v>7</v>
      </c>
      <c r="B836" s="30" t="s">
        <v>9</v>
      </c>
      <c r="C836" s="45" t="s">
        <v>7</v>
      </c>
      <c r="D836" s="49">
        <v>9108</v>
      </c>
      <c r="E836" s="49">
        <v>99663</v>
      </c>
      <c r="F836" s="47">
        <f t="shared" si="10"/>
        <v>9.1387977484121488E-2</v>
      </c>
    </row>
    <row r="837" spans="1:6" ht="15" x14ac:dyDescent="0.25">
      <c r="A837" s="86" t="s">
        <v>83</v>
      </c>
      <c r="B837" s="30" t="s">
        <v>25</v>
      </c>
      <c r="C837" s="45" t="s">
        <v>19</v>
      </c>
      <c r="D837" s="49">
        <v>5450</v>
      </c>
      <c r="E837" s="49">
        <v>67412</v>
      </c>
      <c r="F837" s="47">
        <f t="shared" si="10"/>
        <v>8.0846140153088469E-2</v>
      </c>
    </row>
    <row r="838" spans="1:6" ht="15" x14ac:dyDescent="0.25">
      <c r="A838" s="86" t="s">
        <v>101</v>
      </c>
      <c r="B838" s="30" t="s">
        <v>49</v>
      </c>
      <c r="C838" s="45" t="s">
        <v>46</v>
      </c>
      <c r="D838" s="49">
        <v>375</v>
      </c>
      <c r="E838" s="49">
        <v>3534</v>
      </c>
      <c r="F838" s="47">
        <f t="shared" si="10"/>
        <v>0.10611205432937182</v>
      </c>
    </row>
    <row r="839" spans="1:6" ht="15" x14ac:dyDescent="0.25">
      <c r="A839" s="86" t="s">
        <v>90</v>
      </c>
      <c r="B839" s="30" t="s">
        <v>33</v>
      </c>
      <c r="C839" s="45" t="s">
        <v>28</v>
      </c>
      <c r="D839" s="49">
        <v>6759</v>
      </c>
      <c r="E839" s="49">
        <v>79827</v>
      </c>
      <c r="F839" s="47">
        <f t="shared" si="10"/>
        <v>8.4670600172873839E-2</v>
      </c>
    </row>
    <row r="840" spans="1:6" ht="17.399999999999999" x14ac:dyDescent="0.25">
      <c r="A840" s="86" t="s">
        <v>172</v>
      </c>
      <c r="B840" s="30" t="s">
        <v>39</v>
      </c>
      <c r="C840" s="45" t="s">
        <v>35</v>
      </c>
      <c r="D840" s="49">
        <v>2055</v>
      </c>
      <c r="E840" s="49">
        <v>28691</v>
      </c>
      <c r="F840" s="47">
        <f t="shared" si="10"/>
        <v>7.1625248335715028E-2</v>
      </c>
    </row>
    <row r="841" spans="1:6" ht="15" x14ac:dyDescent="0.25">
      <c r="A841" s="87" t="s">
        <v>112</v>
      </c>
      <c r="B841" s="30" t="s">
        <v>62</v>
      </c>
      <c r="C841" s="45" t="s">
        <v>59</v>
      </c>
      <c r="D841" s="49">
        <v>1857</v>
      </c>
      <c r="E841" s="49">
        <v>20668</v>
      </c>
      <c r="F841" s="47">
        <f t="shared" si="10"/>
        <v>8.9849041997290491E-2</v>
      </c>
    </row>
    <row r="842" spans="1:6" ht="15" x14ac:dyDescent="0.25">
      <c r="A842" s="87" t="s">
        <v>116</v>
      </c>
      <c r="B842" s="30" t="s">
        <v>16</v>
      </c>
      <c r="C842" s="45" t="s">
        <v>12</v>
      </c>
      <c r="D842" s="49">
        <v>7439</v>
      </c>
      <c r="E842" s="49">
        <v>79701</v>
      </c>
      <c r="F842" s="47">
        <f t="shared" si="10"/>
        <v>9.333634458789726E-2</v>
      </c>
    </row>
    <row r="843" spans="1:6" ht="15" x14ac:dyDescent="0.25">
      <c r="A843" s="87" t="s">
        <v>73</v>
      </c>
      <c r="B843" s="30" t="s">
        <v>10</v>
      </c>
      <c r="C843" s="45" t="s">
        <v>7</v>
      </c>
      <c r="D843" s="49">
        <v>650</v>
      </c>
      <c r="E843" s="49">
        <v>9622</v>
      </c>
      <c r="F843" s="47">
        <f t="shared" si="10"/>
        <v>6.7553523176054869E-2</v>
      </c>
    </row>
    <row r="844" spans="1:6" ht="15" x14ac:dyDescent="0.25">
      <c r="A844" s="86" t="s">
        <v>70</v>
      </c>
      <c r="B844" s="30" t="s">
        <v>5</v>
      </c>
      <c r="C844" s="45" t="s">
        <v>0</v>
      </c>
      <c r="D844" s="49">
        <v>563</v>
      </c>
      <c r="E844" s="49">
        <v>6016</v>
      </c>
      <c r="F844" s="47">
        <f t="shared" si="10"/>
        <v>9.3583776595744683E-2</v>
      </c>
    </row>
    <row r="845" spans="1:6" ht="15" x14ac:dyDescent="0.25">
      <c r="A845" s="86" t="s">
        <v>84</v>
      </c>
      <c r="B845" s="30" t="s">
        <v>26</v>
      </c>
      <c r="C845" s="45" t="s">
        <v>19</v>
      </c>
      <c r="D845" s="49">
        <v>3010</v>
      </c>
      <c r="E845" s="49">
        <v>39959</v>
      </c>
      <c r="F845" s="47">
        <f t="shared" si="10"/>
        <v>7.532721039065042E-2</v>
      </c>
    </row>
    <row r="846" spans="1:6" ht="15" x14ac:dyDescent="0.25">
      <c r="A846" s="86" t="s">
        <v>102</v>
      </c>
      <c r="B846" s="30" t="s">
        <v>50</v>
      </c>
      <c r="C846" s="45" t="s">
        <v>46</v>
      </c>
      <c r="D846" s="49">
        <v>496</v>
      </c>
      <c r="E846" s="49">
        <v>4615</v>
      </c>
      <c r="F846" s="47">
        <f t="shared" si="10"/>
        <v>0.10747562296858071</v>
      </c>
    </row>
    <row r="847" spans="1:6" ht="15" x14ac:dyDescent="0.25">
      <c r="A847" s="86" t="s">
        <v>85</v>
      </c>
      <c r="B847" s="30" t="s">
        <v>27</v>
      </c>
      <c r="C847" s="45" t="s">
        <v>19</v>
      </c>
      <c r="D847" s="49">
        <v>3847</v>
      </c>
      <c r="E847" s="49">
        <v>54103</v>
      </c>
      <c r="F847" s="47">
        <f t="shared" si="10"/>
        <v>7.1105114318984156E-2</v>
      </c>
    </row>
    <row r="848" spans="1:6" ht="15" x14ac:dyDescent="0.25">
      <c r="A848" s="86" t="s">
        <v>94</v>
      </c>
      <c r="B848" s="30" t="s">
        <v>40</v>
      </c>
      <c r="C848" s="45" t="s">
        <v>35</v>
      </c>
      <c r="D848" s="49">
        <v>13797</v>
      </c>
      <c r="E848" s="49">
        <v>161146</v>
      </c>
      <c r="F848" s="47">
        <f t="shared" si="10"/>
        <v>8.5618010996239433E-2</v>
      </c>
    </row>
    <row r="849" spans="1:6" ht="15" x14ac:dyDescent="0.25">
      <c r="A849" s="86" t="s">
        <v>103</v>
      </c>
      <c r="B849" s="30" t="s">
        <v>51</v>
      </c>
      <c r="C849" s="45" t="s">
        <v>46</v>
      </c>
      <c r="D849" s="49">
        <v>1140</v>
      </c>
      <c r="E849" s="49">
        <v>11556</v>
      </c>
      <c r="F849" s="47">
        <f t="shared" si="10"/>
        <v>9.8650051921079965E-2</v>
      </c>
    </row>
    <row r="850" spans="1:6" ht="15" x14ac:dyDescent="0.25">
      <c r="A850" s="86" t="s">
        <v>71</v>
      </c>
      <c r="B850" s="30" t="s">
        <v>6</v>
      </c>
      <c r="C850" s="45" t="s">
        <v>0</v>
      </c>
      <c r="D850" s="49">
        <v>367</v>
      </c>
      <c r="E850" s="49">
        <v>3731</v>
      </c>
      <c r="F850" s="47">
        <f t="shared" si="10"/>
        <v>9.8365049584561784E-2</v>
      </c>
    </row>
    <row r="851" spans="1:6" ht="17.399999999999999" x14ac:dyDescent="0.25">
      <c r="A851" s="87" t="s">
        <v>173</v>
      </c>
      <c r="B851" s="30" t="s">
        <v>17</v>
      </c>
      <c r="C851" s="45" t="s">
        <v>12</v>
      </c>
      <c r="D851" s="49">
        <v>4397</v>
      </c>
      <c r="E851" s="49">
        <v>46553</v>
      </c>
      <c r="F851" s="47">
        <f t="shared" si="10"/>
        <v>9.4451485403733382E-2</v>
      </c>
    </row>
    <row r="852" spans="1:6" ht="15" x14ac:dyDescent="0.25">
      <c r="A852" s="87" t="s">
        <v>113</v>
      </c>
      <c r="B852" s="30" t="s">
        <v>63</v>
      </c>
      <c r="C852" s="45" t="s">
        <v>59</v>
      </c>
      <c r="D852" s="49">
        <v>3170</v>
      </c>
      <c r="E852" s="49">
        <v>33986</v>
      </c>
      <c r="F852" s="47">
        <f t="shared" si="10"/>
        <v>9.3273700935679396E-2</v>
      </c>
    </row>
    <row r="853" spans="1:6" ht="15" x14ac:dyDescent="0.25">
      <c r="A853" s="87" t="s">
        <v>78</v>
      </c>
      <c r="B853" s="30" t="s">
        <v>18</v>
      </c>
      <c r="C853" s="45" t="s">
        <v>12</v>
      </c>
      <c r="D853" s="49">
        <v>1203</v>
      </c>
      <c r="E853" s="49">
        <v>15737</v>
      </c>
      <c r="F853" s="47">
        <f t="shared" si="10"/>
        <v>7.6444049056363983E-2</v>
      </c>
    </row>
    <row r="854" spans="1:6" ht="15" x14ac:dyDescent="0.25">
      <c r="A854" s="86" t="s">
        <v>91</v>
      </c>
      <c r="B854" s="30" t="s">
        <v>34</v>
      </c>
      <c r="C854" s="45" t="s">
        <v>28</v>
      </c>
      <c r="D854" s="49">
        <v>3407</v>
      </c>
      <c r="E854" s="49">
        <v>33115</v>
      </c>
      <c r="F854" s="47">
        <f t="shared" si="10"/>
        <v>0.10288388947606825</v>
      </c>
    </row>
    <row r="855" spans="1:6" ht="15" x14ac:dyDescent="0.25">
      <c r="A855" s="86" t="s">
        <v>104</v>
      </c>
      <c r="B855" s="30" t="s">
        <v>52</v>
      </c>
      <c r="C855" s="45" t="s">
        <v>46</v>
      </c>
      <c r="D855" s="49">
        <v>294</v>
      </c>
      <c r="E855" s="49">
        <v>3036</v>
      </c>
      <c r="F855" s="47">
        <f t="shared" si="10"/>
        <v>9.6837944664031617E-2</v>
      </c>
    </row>
    <row r="856" spans="1:6" ht="30" x14ac:dyDescent="0.25">
      <c r="A856" s="86" t="s">
        <v>64</v>
      </c>
      <c r="B856" s="30" t="s">
        <v>65</v>
      </c>
      <c r="C856" s="45"/>
      <c r="D856" s="49">
        <v>216</v>
      </c>
      <c r="E856" s="49">
        <v>7004</v>
      </c>
      <c r="F856" s="47">
        <f>D856/E856</f>
        <v>3.0839520274129069E-2</v>
      </c>
    </row>
    <row r="857" spans="1:6" ht="17.399999999999999" x14ac:dyDescent="0.3">
      <c r="A857" s="99" t="s">
        <v>174</v>
      </c>
      <c r="B857" s="108"/>
      <c r="C857" s="109"/>
      <c r="D857" s="110">
        <f>SUM(D803:D856)</f>
        <v>164062</v>
      </c>
      <c r="E857" s="111">
        <f>SUM(E803:E856)</f>
        <v>1911790</v>
      </c>
      <c r="F857" s="114">
        <f>D857/E857</f>
        <v>8.5815910743334778E-2</v>
      </c>
    </row>
    <row r="858" spans="1:6" x14ac:dyDescent="0.2">
      <c r="B858"/>
      <c r="C858"/>
      <c r="D858" s="56"/>
    </row>
    <row r="859" spans="1:6" ht="12" x14ac:dyDescent="0.2">
      <c r="A859" s="63" t="s">
        <v>184</v>
      </c>
      <c r="B859"/>
      <c r="C859"/>
      <c r="D859" s="56"/>
    </row>
    <row r="860" spans="1:6" x14ac:dyDescent="0.2">
      <c r="A860" s="38" t="s">
        <v>185</v>
      </c>
      <c r="B860" s="58"/>
      <c r="C860" s="58"/>
      <c r="D860" s="20"/>
      <c r="E860" s="58"/>
      <c r="F860" s="58"/>
    </row>
    <row r="861" spans="1:6" ht="12" x14ac:dyDescent="0.2">
      <c r="A861" s="19" t="s">
        <v>176</v>
      </c>
      <c r="B861" s="58"/>
      <c r="C861" s="58"/>
      <c r="D861" s="20"/>
      <c r="E861" s="58"/>
      <c r="F861" s="58"/>
    </row>
    <row r="862" spans="1:6" x14ac:dyDescent="0.2">
      <c r="A862" s="20" t="s">
        <v>132</v>
      </c>
      <c r="B862" s="58"/>
      <c r="C862" s="58"/>
      <c r="D862" s="20"/>
      <c r="E862" s="58"/>
      <c r="F862" s="58"/>
    </row>
    <row r="863" spans="1:6" ht="12" x14ac:dyDescent="0.2">
      <c r="A863" s="22" t="s">
        <v>177</v>
      </c>
      <c r="B863" s="19"/>
      <c r="C863" s="19"/>
      <c r="D863" s="59"/>
      <c r="E863" s="21"/>
      <c r="F863" s="21"/>
    </row>
    <row r="864" spans="1:6" ht="12" x14ac:dyDescent="0.2">
      <c r="A864" s="22" t="s">
        <v>178</v>
      </c>
      <c r="B864" s="19"/>
      <c r="C864" s="19"/>
      <c r="D864" s="59"/>
      <c r="E864" s="21"/>
      <c r="F864" s="21"/>
    </row>
    <row r="865" spans="1:6" ht="12" x14ac:dyDescent="0.2">
      <c r="A865" s="64" t="s">
        <v>193</v>
      </c>
      <c r="E865" s="21"/>
      <c r="F865" s="21"/>
    </row>
    <row r="866" spans="1:6" x14ac:dyDescent="0.2">
      <c r="A866" s="64"/>
      <c r="E866" s="21"/>
      <c r="F866" s="21"/>
    </row>
    <row r="867" spans="1:6" x14ac:dyDescent="0.2">
      <c r="A867" s="64"/>
      <c r="E867" s="21"/>
      <c r="F867" s="21"/>
    </row>
    <row r="868" spans="1:6" ht="15.6" x14ac:dyDescent="0.3">
      <c r="A868" s="120" t="s">
        <v>155</v>
      </c>
      <c r="B868" s="119"/>
      <c r="C868" s="119"/>
      <c r="D868" s="119"/>
      <c r="E868" s="119"/>
      <c r="F868" s="119"/>
    </row>
    <row r="869" spans="1:6" ht="15.6" x14ac:dyDescent="0.3">
      <c r="A869" s="124" t="s">
        <v>156</v>
      </c>
      <c r="B869" s="125"/>
      <c r="C869" s="125"/>
      <c r="D869" s="125"/>
      <c r="E869" s="125"/>
      <c r="F869" s="125"/>
    </row>
    <row r="870" spans="1:6" ht="18" x14ac:dyDescent="0.3">
      <c r="A870" s="118" t="s">
        <v>201</v>
      </c>
      <c r="B870" s="119"/>
      <c r="C870" s="119"/>
      <c r="D870" s="119"/>
      <c r="E870" s="119"/>
      <c r="F870" s="119"/>
    </row>
    <row r="871" spans="1:6" ht="15" x14ac:dyDescent="0.25">
      <c r="A871" s="39"/>
      <c r="B871" s="39"/>
      <c r="C871" s="39"/>
      <c r="D871" s="44"/>
      <c r="E871" s="39"/>
      <c r="F871" s="40"/>
    </row>
    <row r="872" spans="1:6" ht="18" x14ac:dyDescent="0.3">
      <c r="A872" s="75" t="s">
        <v>200</v>
      </c>
      <c r="B872" s="76" t="s">
        <v>115</v>
      </c>
      <c r="C872" s="106" t="s">
        <v>114</v>
      </c>
      <c r="D872" s="76" t="s">
        <v>199</v>
      </c>
      <c r="E872" s="107" t="s">
        <v>198</v>
      </c>
      <c r="F872" s="113" t="s">
        <v>138</v>
      </c>
    </row>
    <row r="873" spans="1:6" ht="15" x14ac:dyDescent="0.25">
      <c r="A873" s="86" t="s">
        <v>79</v>
      </c>
      <c r="B873" s="30" t="s">
        <v>20</v>
      </c>
      <c r="C873" s="45" t="s">
        <v>19</v>
      </c>
      <c r="D873" s="49">
        <v>3206</v>
      </c>
      <c r="E873" s="49">
        <v>44237</v>
      </c>
      <c r="F873" s="47">
        <f t="shared" ref="F873:F925" si="11">D873/E873</f>
        <v>7.2473268982978054E-2</v>
      </c>
    </row>
    <row r="874" spans="1:6" ht="15" x14ac:dyDescent="0.25">
      <c r="A874" s="87" t="s">
        <v>110</v>
      </c>
      <c r="B874" s="30" t="s">
        <v>60</v>
      </c>
      <c r="C874" s="45" t="s">
        <v>59</v>
      </c>
      <c r="D874" s="49">
        <v>300</v>
      </c>
      <c r="E874" s="49">
        <v>2838</v>
      </c>
      <c r="F874" s="47">
        <f t="shared" si="11"/>
        <v>0.10570824524312897</v>
      </c>
    </row>
    <row r="875" spans="1:6" ht="15" x14ac:dyDescent="0.25">
      <c r="A875" s="87" t="s">
        <v>105</v>
      </c>
      <c r="B875" s="30" t="s">
        <v>54</v>
      </c>
      <c r="C875" s="45" t="s">
        <v>53</v>
      </c>
      <c r="D875" s="49">
        <v>2962</v>
      </c>
      <c r="E875" s="49">
        <v>37778</v>
      </c>
      <c r="F875" s="47">
        <f t="shared" si="11"/>
        <v>7.8405421144581502E-2</v>
      </c>
    </row>
    <row r="876" spans="1:6" ht="17.399999999999999" x14ac:dyDescent="0.25">
      <c r="A876" s="86" t="s">
        <v>202</v>
      </c>
      <c r="B876" s="30" t="s">
        <v>36</v>
      </c>
      <c r="C876" s="45" t="s">
        <v>35</v>
      </c>
      <c r="D876" s="49">
        <v>1989</v>
      </c>
      <c r="E876" s="49">
        <v>29381</v>
      </c>
      <c r="F876" s="47">
        <f t="shared" si="11"/>
        <v>6.7696810864163917E-2</v>
      </c>
    </row>
    <row r="877" spans="1:6" ht="15" x14ac:dyDescent="0.25">
      <c r="A877" s="87" t="s">
        <v>106</v>
      </c>
      <c r="B877" s="30" t="s">
        <v>55</v>
      </c>
      <c r="C877" s="45" t="s">
        <v>53</v>
      </c>
      <c r="D877" s="49">
        <v>15681</v>
      </c>
      <c r="E877" s="49">
        <v>176072</v>
      </c>
      <c r="F877" s="47">
        <f t="shared" si="11"/>
        <v>8.9060157208414745E-2</v>
      </c>
    </row>
    <row r="878" spans="1:6" ht="15" x14ac:dyDescent="0.25">
      <c r="A878" s="86" t="s">
        <v>99</v>
      </c>
      <c r="B878" s="30" t="s">
        <v>47</v>
      </c>
      <c r="C878" s="45" t="s">
        <v>46</v>
      </c>
      <c r="D878" s="49">
        <v>2222</v>
      </c>
      <c r="E878" s="49">
        <v>22131</v>
      </c>
      <c r="F878" s="47">
        <f t="shared" si="11"/>
        <v>0.10040215082915367</v>
      </c>
    </row>
    <row r="879" spans="1:6" ht="15" x14ac:dyDescent="0.25">
      <c r="A879" s="86" t="s">
        <v>66</v>
      </c>
      <c r="B879" s="30" t="s">
        <v>1</v>
      </c>
      <c r="C879" s="45" t="s">
        <v>0</v>
      </c>
      <c r="D879" s="49">
        <v>1932</v>
      </c>
      <c r="E879" s="49">
        <v>19510</v>
      </c>
      <c r="F879" s="47">
        <f t="shared" si="11"/>
        <v>9.902614044079959E-2</v>
      </c>
    </row>
    <row r="880" spans="1:6" ht="15" x14ac:dyDescent="0.25">
      <c r="A880" s="87" t="s">
        <v>13</v>
      </c>
      <c r="B880" s="30" t="s">
        <v>13</v>
      </c>
      <c r="C880" s="45" t="s">
        <v>12</v>
      </c>
      <c r="D880" s="49">
        <v>275</v>
      </c>
      <c r="E880" s="49">
        <v>5016</v>
      </c>
      <c r="F880" s="47">
        <f t="shared" si="11"/>
        <v>5.4824561403508769E-2</v>
      </c>
    </row>
    <row r="881" spans="1:6" ht="15" x14ac:dyDescent="0.25">
      <c r="A881" s="87" t="s">
        <v>76</v>
      </c>
      <c r="B881" s="30" t="s">
        <v>14</v>
      </c>
      <c r="C881" s="45" t="s">
        <v>12</v>
      </c>
      <c r="D881" s="49">
        <v>475</v>
      </c>
      <c r="E881" s="49">
        <v>5581</v>
      </c>
      <c r="F881" s="47">
        <f t="shared" si="11"/>
        <v>8.5110195305500805E-2</v>
      </c>
    </row>
    <row r="882" spans="1:6" ht="15" x14ac:dyDescent="0.25">
      <c r="A882" s="86" t="s">
        <v>80</v>
      </c>
      <c r="B882" s="30" t="s">
        <v>21</v>
      </c>
      <c r="C882" s="45" t="s">
        <v>19</v>
      </c>
      <c r="D882" s="49">
        <v>11655</v>
      </c>
      <c r="E882" s="49">
        <v>138282</v>
      </c>
      <c r="F882" s="47">
        <f t="shared" si="11"/>
        <v>8.4284288627587106E-2</v>
      </c>
    </row>
    <row r="883" spans="1:6" ht="15" x14ac:dyDescent="0.25">
      <c r="A883" s="86" t="s">
        <v>81</v>
      </c>
      <c r="B883" s="30" t="s">
        <v>22</v>
      </c>
      <c r="C883" s="45" t="s">
        <v>19</v>
      </c>
      <c r="D883" s="49">
        <v>5709</v>
      </c>
      <c r="E883" s="49">
        <v>71542</v>
      </c>
      <c r="F883" s="47">
        <f t="shared" si="11"/>
        <v>7.9799278745352378E-2</v>
      </c>
    </row>
    <row r="884" spans="1:6" ht="45" x14ac:dyDescent="0.25">
      <c r="A884" s="115" t="s">
        <v>203</v>
      </c>
      <c r="B884" s="52" t="s">
        <v>190</v>
      </c>
      <c r="C884" s="53" t="s">
        <v>191</v>
      </c>
      <c r="D884" s="49">
        <v>99</v>
      </c>
      <c r="E884" s="49">
        <v>804</v>
      </c>
      <c r="F884" s="47">
        <f t="shared" si="11"/>
        <v>0.12313432835820895</v>
      </c>
    </row>
    <row r="885" spans="1:6" ht="15" x14ac:dyDescent="0.25">
      <c r="A885" s="87" t="s">
        <v>108</v>
      </c>
      <c r="B885" s="30" t="s">
        <v>57</v>
      </c>
      <c r="C885" s="45" t="s">
        <v>53</v>
      </c>
      <c r="D885" s="49">
        <v>639</v>
      </c>
      <c r="E885" s="49">
        <v>6115</v>
      </c>
      <c r="F885" s="47">
        <f t="shared" si="11"/>
        <v>0.10449713818479149</v>
      </c>
    </row>
    <row r="886" spans="1:6" ht="15" x14ac:dyDescent="0.25">
      <c r="A886" s="87" t="s">
        <v>111</v>
      </c>
      <c r="B886" s="30" t="s">
        <v>61</v>
      </c>
      <c r="C886" s="45" t="s">
        <v>59</v>
      </c>
      <c r="D886" s="49">
        <v>983</v>
      </c>
      <c r="E886" s="49">
        <v>8825</v>
      </c>
      <c r="F886" s="47">
        <f t="shared" si="11"/>
        <v>0.11138810198300284</v>
      </c>
    </row>
    <row r="887" spans="1:6" ht="15" x14ac:dyDescent="0.25">
      <c r="A887" s="86" t="s">
        <v>86</v>
      </c>
      <c r="B887" s="30" t="s">
        <v>29</v>
      </c>
      <c r="C887" s="45" t="s">
        <v>28</v>
      </c>
      <c r="D887" s="49">
        <v>5862</v>
      </c>
      <c r="E887" s="49">
        <v>63844</v>
      </c>
      <c r="F887" s="47">
        <f t="shared" si="11"/>
        <v>9.1817555291021868E-2</v>
      </c>
    </row>
    <row r="888" spans="1:6" ht="15" x14ac:dyDescent="0.25">
      <c r="A888" s="86" t="s">
        <v>87</v>
      </c>
      <c r="B888" s="30" t="s">
        <v>30</v>
      </c>
      <c r="C888" s="45" t="s">
        <v>28</v>
      </c>
      <c r="D888" s="49">
        <v>3831</v>
      </c>
      <c r="E888" s="49">
        <v>46121</v>
      </c>
      <c r="F888" s="47">
        <f t="shared" si="11"/>
        <v>8.3064113961102318E-2</v>
      </c>
    </row>
    <row r="889" spans="1:6" ht="15" x14ac:dyDescent="0.25">
      <c r="A889" s="87" t="s">
        <v>95</v>
      </c>
      <c r="B889" s="30" t="s">
        <v>42</v>
      </c>
      <c r="C889" s="45" t="s">
        <v>41</v>
      </c>
      <c r="D889" s="49">
        <v>1791</v>
      </c>
      <c r="E889" s="49">
        <v>17631</v>
      </c>
      <c r="F889" s="47">
        <f t="shared" si="11"/>
        <v>0.10158244002041858</v>
      </c>
    </row>
    <row r="890" spans="1:6" ht="15" x14ac:dyDescent="0.25">
      <c r="A890" s="87" t="s">
        <v>140</v>
      </c>
      <c r="B890" s="30" t="s">
        <v>43</v>
      </c>
      <c r="C890" s="45" t="s">
        <v>41</v>
      </c>
      <c r="D890" s="49">
        <v>1640</v>
      </c>
      <c r="E890" s="49">
        <v>16333</v>
      </c>
      <c r="F890" s="47">
        <f t="shared" si="11"/>
        <v>0.10041021245331537</v>
      </c>
    </row>
    <row r="891" spans="1:6" ht="15" x14ac:dyDescent="0.25">
      <c r="A891" s="86" t="s">
        <v>82</v>
      </c>
      <c r="B891" s="30" t="s">
        <v>23</v>
      </c>
      <c r="C891" s="45" t="s">
        <v>19</v>
      </c>
      <c r="D891" s="49">
        <v>2910</v>
      </c>
      <c r="E891" s="49">
        <v>41002</v>
      </c>
      <c r="F891" s="47">
        <f t="shared" si="11"/>
        <v>7.097214770011219E-2</v>
      </c>
    </row>
    <row r="892" spans="1:6" ht="15" x14ac:dyDescent="0.25">
      <c r="A892" s="86" t="s">
        <v>92</v>
      </c>
      <c r="B892" s="30" t="s">
        <v>37</v>
      </c>
      <c r="C892" s="45" t="s">
        <v>35</v>
      </c>
      <c r="D892" s="49">
        <v>2531</v>
      </c>
      <c r="E892" s="49">
        <v>43951</v>
      </c>
      <c r="F892" s="47">
        <f t="shared" si="11"/>
        <v>5.7586858091966051E-2</v>
      </c>
    </row>
    <row r="893" spans="1:6" ht="15" x14ac:dyDescent="0.25">
      <c r="A893" s="86" t="s">
        <v>68</v>
      </c>
      <c r="B893" s="30" t="s">
        <v>3</v>
      </c>
      <c r="C893" s="45" t="s">
        <v>0</v>
      </c>
      <c r="D893" s="49">
        <v>774</v>
      </c>
      <c r="E893" s="49">
        <v>8960</v>
      </c>
      <c r="F893" s="47">
        <f t="shared" si="11"/>
        <v>8.638392857142857E-2</v>
      </c>
    </row>
    <row r="894" spans="1:6" ht="15" x14ac:dyDescent="0.25">
      <c r="A894" s="87" t="s">
        <v>77</v>
      </c>
      <c r="B894" s="30" t="s">
        <v>15</v>
      </c>
      <c r="C894" s="45" t="s">
        <v>12</v>
      </c>
      <c r="D894" s="49">
        <v>2897</v>
      </c>
      <c r="E894" s="49">
        <v>34376</v>
      </c>
      <c r="F894" s="47">
        <f t="shared" si="11"/>
        <v>8.4273912031649995E-2</v>
      </c>
    </row>
    <row r="895" spans="1:6" ht="15" x14ac:dyDescent="0.25">
      <c r="A895" s="88" t="s">
        <v>67</v>
      </c>
      <c r="B895" s="30" t="s">
        <v>2</v>
      </c>
      <c r="C895" s="45" t="s">
        <v>0</v>
      </c>
      <c r="D895" s="49">
        <v>3369</v>
      </c>
      <c r="E895" s="49">
        <v>34762</v>
      </c>
      <c r="F895" s="47">
        <f t="shared" si="11"/>
        <v>9.6916172832403197E-2</v>
      </c>
    </row>
    <row r="896" spans="1:6" ht="15" x14ac:dyDescent="0.25">
      <c r="A896" s="86" t="s">
        <v>88</v>
      </c>
      <c r="B896" s="30" t="s">
        <v>31</v>
      </c>
      <c r="C896" s="45" t="s">
        <v>28</v>
      </c>
      <c r="D896" s="49">
        <v>6741</v>
      </c>
      <c r="E896" s="49">
        <v>67882</v>
      </c>
      <c r="F896" s="47">
        <f t="shared" si="11"/>
        <v>9.9304675760879174E-2</v>
      </c>
    </row>
    <row r="897" spans="1:6" ht="15" x14ac:dyDescent="0.25">
      <c r="A897" s="86" t="s">
        <v>89</v>
      </c>
      <c r="B897" s="30" t="s">
        <v>32</v>
      </c>
      <c r="C897" s="45" t="s">
        <v>28</v>
      </c>
      <c r="D897" s="49">
        <v>2778</v>
      </c>
      <c r="E897" s="49">
        <v>25636</v>
      </c>
      <c r="F897" s="47">
        <f t="shared" si="11"/>
        <v>0.10836323919488219</v>
      </c>
    </row>
    <row r="898" spans="1:6" ht="17.399999999999999" x14ac:dyDescent="0.25">
      <c r="A898" s="86" t="s">
        <v>141</v>
      </c>
      <c r="B898" s="30" t="s">
        <v>24</v>
      </c>
      <c r="C898" s="45" t="s">
        <v>19</v>
      </c>
      <c r="D898" s="49">
        <v>1981</v>
      </c>
      <c r="E898" s="49">
        <v>33360</v>
      </c>
      <c r="F898" s="47">
        <f t="shared" si="11"/>
        <v>5.9382494004796164E-2</v>
      </c>
    </row>
    <row r="899" spans="1:6" ht="15" x14ac:dyDescent="0.25">
      <c r="A899" s="87" t="s">
        <v>97</v>
      </c>
      <c r="B899" s="30" t="s">
        <v>44</v>
      </c>
      <c r="C899" s="45" t="s">
        <v>41</v>
      </c>
      <c r="D899" s="49">
        <v>4095</v>
      </c>
      <c r="E899" s="49">
        <v>40674</v>
      </c>
      <c r="F899" s="47">
        <f t="shared" si="11"/>
        <v>0.10067856616020061</v>
      </c>
    </row>
    <row r="900" spans="1:6" ht="15" x14ac:dyDescent="0.25">
      <c r="A900" s="86" t="s">
        <v>100</v>
      </c>
      <c r="B900" s="30" t="s">
        <v>48</v>
      </c>
      <c r="C900" s="45" t="s">
        <v>46</v>
      </c>
      <c r="D900" s="49">
        <v>572</v>
      </c>
      <c r="E900" s="49">
        <v>5425</v>
      </c>
      <c r="F900" s="47">
        <f t="shared" si="11"/>
        <v>0.10543778801843318</v>
      </c>
    </row>
    <row r="901" spans="1:6" ht="15" x14ac:dyDescent="0.25">
      <c r="A901" s="87" t="s">
        <v>98</v>
      </c>
      <c r="B901" s="30" t="s">
        <v>45</v>
      </c>
      <c r="C901" s="45" t="s">
        <v>41</v>
      </c>
      <c r="D901" s="49">
        <v>1053</v>
      </c>
      <c r="E901" s="49">
        <v>9511</v>
      </c>
      <c r="F901" s="47">
        <f t="shared" si="11"/>
        <v>0.11071391020923142</v>
      </c>
    </row>
    <row r="902" spans="1:6" ht="15" x14ac:dyDescent="0.25">
      <c r="A902" s="87" t="s">
        <v>109</v>
      </c>
      <c r="B902" s="30" t="s">
        <v>58</v>
      </c>
      <c r="C902" s="45" t="s">
        <v>53</v>
      </c>
      <c r="D902" s="49">
        <v>1257</v>
      </c>
      <c r="E902" s="49">
        <v>15462</v>
      </c>
      <c r="F902" s="47">
        <f t="shared" si="11"/>
        <v>8.129608071400854E-2</v>
      </c>
    </row>
    <row r="903" spans="1:6" ht="15" x14ac:dyDescent="0.25">
      <c r="A903" s="88" t="s">
        <v>69</v>
      </c>
      <c r="B903" s="30" t="s">
        <v>4</v>
      </c>
      <c r="C903" s="45" t="s">
        <v>0</v>
      </c>
      <c r="D903" s="49">
        <v>1011</v>
      </c>
      <c r="E903" s="49">
        <v>7104</v>
      </c>
      <c r="F903" s="47">
        <f t="shared" si="11"/>
        <v>0.1423141891891892</v>
      </c>
    </row>
    <row r="904" spans="1:6" ht="15" x14ac:dyDescent="0.25">
      <c r="A904" s="87" t="s">
        <v>72</v>
      </c>
      <c r="B904" s="30" t="s">
        <v>8</v>
      </c>
      <c r="C904" s="45" t="s">
        <v>7</v>
      </c>
      <c r="D904" s="49">
        <v>4227</v>
      </c>
      <c r="E904" s="49">
        <v>42197</v>
      </c>
      <c r="F904" s="47">
        <f t="shared" si="11"/>
        <v>0.10017299808043226</v>
      </c>
    </row>
    <row r="905" spans="1:6" ht="15" x14ac:dyDescent="0.25">
      <c r="A905" s="86" t="s">
        <v>93</v>
      </c>
      <c r="B905" s="30" t="s">
        <v>38</v>
      </c>
      <c r="C905" s="45" t="s">
        <v>35</v>
      </c>
      <c r="D905" s="49">
        <v>859</v>
      </c>
      <c r="E905" s="49">
        <v>12360</v>
      </c>
      <c r="F905" s="47">
        <f t="shared" si="11"/>
        <v>6.9498381877022647E-2</v>
      </c>
    </row>
    <row r="906" spans="1:6" ht="15" x14ac:dyDescent="0.25">
      <c r="A906" s="87" t="s">
        <v>7</v>
      </c>
      <c r="B906" s="30" t="s">
        <v>9</v>
      </c>
      <c r="C906" s="45" t="s">
        <v>7</v>
      </c>
      <c r="D906" s="49">
        <v>10006</v>
      </c>
      <c r="E906" s="49">
        <v>114303</v>
      </c>
      <c r="F906" s="47">
        <f t="shared" si="11"/>
        <v>8.7539259686972348E-2</v>
      </c>
    </row>
    <row r="907" spans="1:6" ht="15" x14ac:dyDescent="0.25">
      <c r="A907" s="86" t="s">
        <v>83</v>
      </c>
      <c r="B907" s="30" t="s">
        <v>25</v>
      </c>
      <c r="C907" s="45" t="s">
        <v>19</v>
      </c>
      <c r="D907" s="49">
        <v>5356</v>
      </c>
      <c r="E907" s="49">
        <v>66653</v>
      </c>
      <c r="F907" s="47">
        <f t="shared" si="11"/>
        <v>8.0356473076980781E-2</v>
      </c>
    </row>
    <row r="908" spans="1:6" ht="15" x14ac:dyDescent="0.25">
      <c r="A908" s="86" t="s">
        <v>101</v>
      </c>
      <c r="B908" s="30" t="s">
        <v>49</v>
      </c>
      <c r="C908" s="45" t="s">
        <v>46</v>
      </c>
      <c r="D908" s="49">
        <v>337</v>
      </c>
      <c r="E908" s="49">
        <v>3448</v>
      </c>
      <c r="F908" s="47">
        <f t="shared" si="11"/>
        <v>9.7737819025522046E-2</v>
      </c>
    </row>
    <row r="909" spans="1:6" ht="15" x14ac:dyDescent="0.25">
      <c r="A909" s="86" t="s">
        <v>90</v>
      </c>
      <c r="B909" s="30" t="s">
        <v>33</v>
      </c>
      <c r="C909" s="45" t="s">
        <v>28</v>
      </c>
      <c r="D909" s="49">
        <v>6910</v>
      </c>
      <c r="E909" s="49">
        <v>82133</v>
      </c>
      <c r="F909" s="47">
        <f t="shared" si="11"/>
        <v>8.4131834950628856E-2</v>
      </c>
    </row>
    <row r="910" spans="1:6" ht="17.399999999999999" x14ac:dyDescent="0.25">
      <c r="A910" s="86" t="s">
        <v>143</v>
      </c>
      <c r="B910" s="30" t="s">
        <v>39</v>
      </c>
      <c r="C910" s="45" t="s">
        <v>35</v>
      </c>
      <c r="D910" s="49">
        <v>2268</v>
      </c>
      <c r="E910" s="49">
        <v>30580</v>
      </c>
      <c r="F910" s="47">
        <f t="shared" si="11"/>
        <v>7.4166121648136032E-2</v>
      </c>
    </row>
    <row r="911" spans="1:6" ht="15" x14ac:dyDescent="0.25">
      <c r="A911" s="87" t="s">
        <v>112</v>
      </c>
      <c r="B911" s="30" t="s">
        <v>62</v>
      </c>
      <c r="C911" s="45" t="s">
        <v>59</v>
      </c>
      <c r="D911" s="49">
        <v>1901</v>
      </c>
      <c r="E911" s="49">
        <v>21631</v>
      </c>
      <c r="F911" s="47">
        <f t="shared" si="11"/>
        <v>8.7883130692062314E-2</v>
      </c>
    </row>
    <row r="912" spans="1:6" ht="15" x14ac:dyDescent="0.25">
      <c r="A912" s="87" t="s">
        <v>116</v>
      </c>
      <c r="B912" s="30" t="s">
        <v>16</v>
      </c>
      <c r="C912" s="45" t="s">
        <v>12</v>
      </c>
      <c r="D912" s="49">
        <v>7850</v>
      </c>
      <c r="E912" s="49">
        <v>90805</v>
      </c>
      <c r="F912" s="47">
        <f t="shared" si="11"/>
        <v>8.6448984086779368E-2</v>
      </c>
    </row>
    <row r="913" spans="1:6" ht="15" x14ac:dyDescent="0.25">
      <c r="A913" s="87" t="s">
        <v>73</v>
      </c>
      <c r="B913" s="30" t="s">
        <v>10</v>
      </c>
      <c r="C913" s="45" t="s">
        <v>7</v>
      </c>
      <c r="D913" s="49">
        <v>645</v>
      </c>
      <c r="E913" s="49">
        <v>10402</v>
      </c>
      <c r="F913" s="47">
        <f t="shared" si="11"/>
        <v>6.2007306287252449E-2</v>
      </c>
    </row>
    <row r="914" spans="1:6" ht="15" x14ac:dyDescent="0.25">
      <c r="A914" s="86" t="s">
        <v>70</v>
      </c>
      <c r="B914" s="30" t="s">
        <v>5</v>
      </c>
      <c r="C914" s="45" t="s">
        <v>0</v>
      </c>
      <c r="D914" s="49">
        <v>615</v>
      </c>
      <c r="E914" s="49">
        <v>6973</v>
      </c>
      <c r="F914" s="47">
        <f t="shared" si="11"/>
        <v>8.819733256847842E-2</v>
      </c>
    </row>
    <row r="915" spans="1:6" ht="15" x14ac:dyDescent="0.25">
      <c r="A915" s="86" t="s">
        <v>84</v>
      </c>
      <c r="B915" s="30" t="s">
        <v>26</v>
      </c>
      <c r="C915" s="45" t="s">
        <v>19</v>
      </c>
      <c r="D915" s="49">
        <v>3036</v>
      </c>
      <c r="E915" s="49">
        <v>37589</v>
      </c>
      <c r="F915" s="47">
        <f t="shared" si="11"/>
        <v>8.0768309877889813E-2</v>
      </c>
    </row>
    <row r="916" spans="1:6" ht="15" x14ac:dyDescent="0.25">
      <c r="A916" s="86" t="s">
        <v>102</v>
      </c>
      <c r="B916" s="30" t="s">
        <v>50</v>
      </c>
      <c r="C916" s="45" t="s">
        <v>46</v>
      </c>
      <c r="D916" s="49">
        <v>505</v>
      </c>
      <c r="E916" s="49">
        <v>4654</v>
      </c>
      <c r="F916" s="47">
        <f t="shared" si="11"/>
        <v>0.10850880962612806</v>
      </c>
    </row>
    <row r="917" spans="1:6" ht="15" x14ac:dyDescent="0.25">
      <c r="A917" s="86" t="s">
        <v>85</v>
      </c>
      <c r="B917" s="30" t="s">
        <v>27</v>
      </c>
      <c r="C917" s="45" t="s">
        <v>19</v>
      </c>
      <c r="D917" s="49">
        <v>3881</v>
      </c>
      <c r="E917" s="49">
        <v>49855</v>
      </c>
      <c r="F917" s="47">
        <f t="shared" si="11"/>
        <v>7.7845752682780059E-2</v>
      </c>
    </row>
    <row r="918" spans="1:6" ht="15" x14ac:dyDescent="0.25">
      <c r="A918" s="86" t="s">
        <v>94</v>
      </c>
      <c r="B918" s="30" t="s">
        <v>40</v>
      </c>
      <c r="C918" s="45" t="s">
        <v>35</v>
      </c>
      <c r="D918" s="49">
        <v>13879</v>
      </c>
      <c r="E918" s="49">
        <v>165235</v>
      </c>
      <c r="F918" s="47">
        <f t="shared" si="11"/>
        <v>8.3995521529942205E-2</v>
      </c>
    </row>
    <row r="919" spans="1:6" ht="15" x14ac:dyDescent="0.25">
      <c r="A919" s="86" t="s">
        <v>103</v>
      </c>
      <c r="B919" s="30" t="s">
        <v>51</v>
      </c>
      <c r="C919" s="45" t="s">
        <v>46</v>
      </c>
      <c r="D919" s="49">
        <v>1134</v>
      </c>
      <c r="E919" s="49">
        <v>11067</v>
      </c>
      <c r="F919" s="47">
        <f t="shared" si="11"/>
        <v>0.10246679316888045</v>
      </c>
    </row>
    <row r="920" spans="1:6" ht="15" x14ac:dyDescent="0.25">
      <c r="A920" s="86" t="s">
        <v>71</v>
      </c>
      <c r="B920" s="30" t="s">
        <v>6</v>
      </c>
      <c r="C920" s="45" t="s">
        <v>0</v>
      </c>
      <c r="D920" s="49">
        <v>378</v>
      </c>
      <c r="E920" s="49">
        <v>3491</v>
      </c>
      <c r="F920" s="47">
        <f t="shared" si="11"/>
        <v>0.10827843024921226</v>
      </c>
    </row>
    <row r="921" spans="1:6" ht="17.399999999999999" x14ac:dyDescent="0.25">
      <c r="A921" s="87" t="s">
        <v>124</v>
      </c>
      <c r="B921" s="30" t="s">
        <v>17</v>
      </c>
      <c r="C921" s="45" t="s">
        <v>12</v>
      </c>
      <c r="D921" s="49">
        <v>4501</v>
      </c>
      <c r="E921" s="49">
        <v>46275</v>
      </c>
      <c r="F921" s="47">
        <f t="shared" si="11"/>
        <v>9.7266342517558071E-2</v>
      </c>
    </row>
    <row r="922" spans="1:6" ht="15" x14ac:dyDescent="0.25">
      <c r="A922" s="87" t="s">
        <v>113</v>
      </c>
      <c r="B922" s="30" t="s">
        <v>63</v>
      </c>
      <c r="C922" s="45" t="s">
        <v>59</v>
      </c>
      <c r="D922" s="49">
        <v>3409</v>
      </c>
      <c r="E922" s="49">
        <v>33529</v>
      </c>
      <c r="F922" s="47">
        <f t="shared" si="11"/>
        <v>0.10167317844254228</v>
      </c>
    </row>
    <row r="923" spans="1:6" ht="15" x14ac:dyDescent="0.25">
      <c r="A923" s="87" t="s">
        <v>78</v>
      </c>
      <c r="B923" s="30" t="s">
        <v>18</v>
      </c>
      <c r="C923" s="45" t="s">
        <v>12</v>
      </c>
      <c r="D923" s="49">
        <v>1217</v>
      </c>
      <c r="E923" s="49">
        <v>15880</v>
      </c>
      <c r="F923" s="47">
        <f t="shared" si="11"/>
        <v>7.6637279596977331E-2</v>
      </c>
    </row>
    <row r="924" spans="1:6" ht="15" x14ac:dyDescent="0.25">
      <c r="A924" s="86" t="s">
        <v>91</v>
      </c>
      <c r="B924" s="30" t="s">
        <v>34</v>
      </c>
      <c r="C924" s="45" t="s">
        <v>28</v>
      </c>
      <c r="D924" s="49">
        <v>3421</v>
      </c>
      <c r="E924" s="49">
        <v>31313</v>
      </c>
      <c r="F924" s="47">
        <f t="shared" si="11"/>
        <v>0.10925174847507425</v>
      </c>
    </row>
    <row r="925" spans="1:6" ht="15" x14ac:dyDescent="0.25">
      <c r="A925" s="86" t="s">
        <v>104</v>
      </c>
      <c r="B925" s="30" t="s">
        <v>52</v>
      </c>
      <c r="C925" s="45" t="s">
        <v>46</v>
      </c>
      <c r="D925" s="49">
        <v>264</v>
      </c>
      <c r="E925" s="49">
        <v>3106</v>
      </c>
      <c r="F925" s="47">
        <f t="shared" si="11"/>
        <v>8.4996780424983903E-2</v>
      </c>
    </row>
    <row r="926" spans="1:6" ht="30" x14ac:dyDescent="0.25">
      <c r="A926" s="86" t="s">
        <v>64</v>
      </c>
      <c r="B926" s="30" t="s">
        <v>65</v>
      </c>
      <c r="C926" s="45"/>
      <c r="D926" s="49">
        <v>122</v>
      </c>
      <c r="E926" s="49">
        <v>3097</v>
      </c>
      <c r="F926" s="47">
        <f>D926/E926</f>
        <v>3.9392960929932191E-2</v>
      </c>
    </row>
    <row r="927" spans="1:6" ht="17.399999999999999" x14ac:dyDescent="0.3">
      <c r="A927" s="99" t="s">
        <v>174</v>
      </c>
      <c r="B927" s="108"/>
      <c r="C927" s="109"/>
      <c r="D927" s="110">
        <f>SUM(D873:D926)</f>
        <v>169941</v>
      </c>
      <c r="E927" s="111">
        <f>SUM(E873:E926)</f>
        <v>1966722</v>
      </c>
      <c r="F927" s="114">
        <f>D927/E927</f>
        <v>8.6408246818818313E-2</v>
      </c>
    </row>
    <row r="928" spans="1:6" x14ac:dyDescent="0.2">
      <c r="B928"/>
      <c r="C928"/>
      <c r="D928" s="56"/>
    </row>
    <row r="929" spans="1:6" ht="12" x14ac:dyDescent="0.2">
      <c r="A929" s="1" t="s">
        <v>204</v>
      </c>
      <c r="B929"/>
      <c r="C929"/>
      <c r="D929" s="56"/>
    </row>
    <row r="930" spans="1:6" ht="12" x14ac:dyDescent="0.2">
      <c r="A930" s="63" t="s">
        <v>206</v>
      </c>
      <c r="B930"/>
      <c r="C930"/>
      <c r="D930" s="56"/>
    </row>
    <row r="931" spans="1:6" x14ac:dyDescent="0.2">
      <c r="A931" s="38" t="s">
        <v>185</v>
      </c>
      <c r="B931"/>
      <c r="C931"/>
      <c r="D931" s="56"/>
    </row>
    <row r="932" spans="1:6" ht="12" x14ac:dyDescent="0.2">
      <c r="A932" s="19" t="s">
        <v>205</v>
      </c>
      <c r="B932"/>
      <c r="C932"/>
      <c r="D932" s="56"/>
    </row>
    <row r="933" spans="1:6" x14ac:dyDescent="0.2">
      <c r="A933" s="20" t="s">
        <v>132</v>
      </c>
      <c r="B933" s="58"/>
      <c r="C933" s="58"/>
      <c r="D933" s="20"/>
      <c r="E933" s="58"/>
      <c r="F933" s="58"/>
    </row>
    <row r="934" spans="1:6" ht="12" x14ac:dyDescent="0.2">
      <c r="A934" s="22" t="s">
        <v>207</v>
      </c>
      <c r="B934" s="58"/>
      <c r="C934" s="58"/>
      <c r="D934" s="20"/>
      <c r="E934" s="58"/>
      <c r="F934" s="58"/>
    </row>
    <row r="935" spans="1:6" ht="12" x14ac:dyDescent="0.2">
      <c r="A935" s="22" t="s">
        <v>208</v>
      </c>
      <c r="B935" s="58"/>
      <c r="C935" s="58"/>
      <c r="D935" s="20"/>
      <c r="E935" s="58"/>
      <c r="F935" s="58"/>
    </row>
    <row r="936" spans="1:6" ht="12" x14ac:dyDescent="0.2">
      <c r="A936" s="64" t="s">
        <v>209</v>
      </c>
      <c r="B936" s="19"/>
      <c r="C936" s="19"/>
      <c r="D936" s="20"/>
      <c r="E936" s="58"/>
      <c r="F936" s="58"/>
    </row>
    <row r="937" spans="1:6" ht="15.6" x14ac:dyDescent="0.3">
      <c r="A937" s="120" t="s">
        <v>155</v>
      </c>
      <c r="B937" s="119"/>
      <c r="C937" s="119"/>
      <c r="D937" s="119"/>
      <c r="E937" s="119"/>
      <c r="F937" s="119"/>
    </row>
    <row r="938" spans="1:6" ht="15.6" x14ac:dyDescent="0.3">
      <c r="A938" s="124" t="s">
        <v>156</v>
      </c>
      <c r="B938" s="125"/>
      <c r="C938" s="125"/>
      <c r="D938" s="125"/>
      <c r="E938" s="125"/>
      <c r="F938" s="125"/>
    </row>
    <row r="939" spans="1:6" ht="15.6" x14ac:dyDescent="0.3">
      <c r="A939" s="118" t="s">
        <v>222</v>
      </c>
      <c r="B939" s="119"/>
      <c r="C939" s="119"/>
      <c r="D939" s="119"/>
      <c r="E939" s="119"/>
      <c r="F939" s="119"/>
    </row>
    <row r="940" spans="1:6" ht="15" x14ac:dyDescent="0.25">
      <c r="A940" s="39"/>
      <c r="B940" s="39"/>
      <c r="C940" s="39"/>
      <c r="D940" s="44"/>
      <c r="E940" s="39"/>
      <c r="F940" s="40"/>
    </row>
    <row r="941" spans="1:6" ht="18" x14ac:dyDescent="0.3">
      <c r="A941" s="75" t="s">
        <v>218</v>
      </c>
      <c r="B941" s="76" t="s">
        <v>115</v>
      </c>
      <c r="C941" s="106" t="s">
        <v>114</v>
      </c>
      <c r="D941" s="76" t="s">
        <v>219</v>
      </c>
      <c r="E941" s="107" t="s">
        <v>220</v>
      </c>
      <c r="F941" s="113" t="s">
        <v>138</v>
      </c>
    </row>
    <row r="942" spans="1:6" s="60" customFormat="1" ht="15" x14ac:dyDescent="0.25">
      <c r="A942" s="86" t="s">
        <v>79</v>
      </c>
      <c r="B942" s="30" t="s">
        <v>20</v>
      </c>
      <c r="C942" s="45" t="s">
        <v>19</v>
      </c>
      <c r="D942" s="49">
        <v>3128</v>
      </c>
      <c r="E942" s="49">
        <v>43621</v>
      </c>
      <c r="F942" s="47">
        <f t="shared" ref="F942:F994" si="12">D942/E942</f>
        <v>7.1708580729465163E-2</v>
      </c>
    </row>
    <row r="943" spans="1:6" s="60" customFormat="1" ht="15" x14ac:dyDescent="0.25">
      <c r="A943" s="86" t="s">
        <v>110</v>
      </c>
      <c r="B943" s="86" t="s">
        <v>60</v>
      </c>
      <c r="C943" s="86" t="s">
        <v>59</v>
      </c>
      <c r="D943" s="86">
        <v>312</v>
      </c>
      <c r="E943" s="86">
        <v>2839</v>
      </c>
      <c r="F943" s="86">
        <f t="shared" si="12"/>
        <v>0.10989785135611131</v>
      </c>
    </row>
    <row r="944" spans="1:6" s="60" customFormat="1" ht="15" x14ac:dyDescent="0.25">
      <c r="A944" s="86" t="s">
        <v>105</v>
      </c>
      <c r="B944" s="86" t="s">
        <v>54</v>
      </c>
      <c r="C944" s="86" t="s">
        <v>53</v>
      </c>
      <c r="D944" s="86">
        <v>3071</v>
      </c>
      <c r="E944" s="86">
        <v>39339</v>
      </c>
      <c r="F944" s="86">
        <f t="shared" si="12"/>
        <v>7.8065024530364263E-2</v>
      </c>
    </row>
    <row r="945" spans="1:6" s="60" customFormat="1" ht="17.399999999999999" x14ac:dyDescent="0.25">
      <c r="A945" s="86" t="s">
        <v>189</v>
      </c>
      <c r="B945" s="86" t="s">
        <v>36</v>
      </c>
      <c r="C945" s="86" t="s">
        <v>35</v>
      </c>
      <c r="D945" s="86">
        <v>2033</v>
      </c>
      <c r="E945" s="86">
        <v>30434</v>
      </c>
      <c r="F945" s="86">
        <f t="shared" si="12"/>
        <v>6.680028915029243E-2</v>
      </c>
    </row>
    <row r="946" spans="1:6" s="60" customFormat="1" ht="15" x14ac:dyDescent="0.25">
      <c r="A946" s="86" t="s">
        <v>106</v>
      </c>
      <c r="B946" s="86" t="s">
        <v>55</v>
      </c>
      <c r="C946" s="86" t="s">
        <v>53</v>
      </c>
      <c r="D946" s="86">
        <v>15630</v>
      </c>
      <c r="E946" s="86">
        <v>188628</v>
      </c>
      <c r="F946" s="86">
        <f t="shared" si="12"/>
        <v>8.2861505184808198E-2</v>
      </c>
    </row>
    <row r="947" spans="1:6" s="60" customFormat="1" ht="15" x14ac:dyDescent="0.25">
      <c r="A947" s="86" t="s">
        <v>99</v>
      </c>
      <c r="B947" s="86" t="s">
        <v>47</v>
      </c>
      <c r="C947" s="86" t="s">
        <v>46</v>
      </c>
      <c r="D947" s="86">
        <v>2078</v>
      </c>
      <c r="E947" s="86">
        <v>21851</v>
      </c>
      <c r="F947" s="86">
        <f t="shared" si="12"/>
        <v>9.509862248867329E-2</v>
      </c>
    </row>
    <row r="948" spans="1:6" s="60" customFormat="1" ht="15" x14ac:dyDescent="0.25">
      <c r="A948" s="86" t="s">
        <v>66</v>
      </c>
      <c r="B948" s="86" t="s">
        <v>1</v>
      </c>
      <c r="C948" s="86" t="s">
        <v>0</v>
      </c>
      <c r="D948" s="86">
        <v>1722</v>
      </c>
      <c r="E948" s="86">
        <v>19318</v>
      </c>
      <c r="F948" s="86">
        <f t="shared" si="12"/>
        <v>8.9139662490941088E-2</v>
      </c>
    </row>
    <row r="949" spans="1:6" s="60" customFormat="1" ht="15" x14ac:dyDescent="0.25">
      <c r="A949" s="86" t="s">
        <v>13</v>
      </c>
      <c r="B949" s="86" t="s">
        <v>13</v>
      </c>
      <c r="C949" s="86" t="s">
        <v>12</v>
      </c>
      <c r="D949" s="86">
        <v>272</v>
      </c>
      <c r="E949" s="86">
        <v>5199</v>
      </c>
      <c r="F949" s="86">
        <f t="shared" si="12"/>
        <v>5.2317753414118102E-2</v>
      </c>
    </row>
    <row r="950" spans="1:6" s="60" customFormat="1" ht="15" x14ac:dyDescent="0.25">
      <c r="A950" s="86" t="s">
        <v>76</v>
      </c>
      <c r="B950" s="86" t="s">
        <v>14</v>
      </c>
      <c r="C950" s="86" t="s">
        <v>12</v>
      </c>
      <c r="D950" s="86">
        <v>515</v>
      </c>
      <c r="E950" s="86">
        <v>5734</v>
      </c>
      <c r="F950" s="86">
        <f t="shared" si="12"/>
        <v>8.9815137774677367E-2</v>
      </c>
    </row>
    <row r="951" spans="1:6" s="60" customFormat="1" ht="15" x14ac:dyDescent="0.25">
      <c r="A951" s="86" t="s">
        <v>80</v>
      </c>
      <c r="B951" s="86" t="s">
        <v>21</v>
      </c>
      <c r="C951" s="86" t="s">
        <v>19</v>
      </c>
      <c r="D951" s="86">
        <v>11777</v>
      </c>
      <c r="E951" s="86">
        <v>135319</v>
      </c>
      <c r="F951" s="86">
        <f t="shared" si="12"/>
        <v>8.7031385097436423E-2</v>
      </c>
    </row>
    <row r="952" spans="1:6" s="60" customFormat="1" ht="15" x14ac:dyDescent="0.25">
      <c r="A952" s="86" t="s">
        <v>81</v>
      </c>
      <c r="B952" s="86" t="s">
        <v>22</v>
      </c>
      <c r="C952" s="86" t="s">
        <v>19</v>
      </c>
      <c r="D952" s="86">
        <v>6068</v>
      </c>
      <c r="E952" s="86">
        <v>77810</v>
      </c>
      <c r="F952" s="86">
        <f t="shared" si="12"/>
        <v>7.7984834854131865E-2</v>
      </c>
    </row>
    <row r="953" spans="1:6" s="60" customFormat="1" ht="45" x14ac:dyDescent="0.25">
      <c r="A953" s="86" t="s">
        <v>221</v>
      </c>
      <c r="B953" s="86" t="s">
        <v>190</v>
      </c>
      <c r="C953" s="86" t="s">
        <v>191</v>
      </c>
      <c r="D953" s="86">
        <f>87</f>
        <v>87</v>
      </c>
      <c r="E953" s="86">
        <f>898</f>
        <v>898</v>
      </c>
      <c r="F953" s="86">
        <f t="shared" si="12"/>
        <v>9.688195991091314E-2</v>
      </c>
    </row>
    <row r="954" spans="1:6" s="60" customFormat="1" ht="15" x14ac:dyDescent="0.25">
      <c r="A954" s="86" t="s">
        <v>108</v>
      </c>
      <c r="B954" s="86" t="s">
        <v>57</v>
      </c>
      <c r="C954" s="86" t="s">
        <v>53</v>
      </c>
      <c r="D954" s="86">
        <v>630</v>
      </c>
      <c r="E954" s="86">
        <v>5945</v>
      </c>
      <c r="F954" s="86">
        <f t="shared" si="12"/>
        <v>0.10597140454163162</v>
      </c>
    </row>
    <row r="955" spans="1:6" s="60" customFormat="1" ht="15" x14ac:dyDescent="0.25">
      <c r="A955" s="86" t="s">
        <v>111</v>
      </c>
      <c r="B955" s="86" t="s">
        <v>61</v>
      </c>
      <c r="C955" s="86" t="s">
        <v>59</v>
      </c>
      <c r="D955" s="86">
        <v>900</v>
      </c>
      <c r="E955" s="86">
        <v>9022</v>
      </c>
      <c r="F955" s="86">
        <f t="shared" si="12"/>
        <v>9.9756151629350476E-2</v>
      </c>
    </row>
    <row r="956" spans="1:6" s="60" customFormat="1" ht="15" x14ac:dyDescent="0.25">
      <c r="A956" s="86" t="s">
        <v>86</v>
      </c>
      <c r="B956" s="86" t="s">
        <v>29</v>
      </c>
      <c r="C956" s="86" t="s">
        <v>28</v>
      </c>
      <c r="D956" s="86">
        <v>5870</v>
      </c>
      <c r="E956" s="86">
        <v>67245</v>
      </c>
      <c r="F956" s="86">
        <f t="shared" si="12"/>
        <v>8.7292735519369474E-2</v>
      </c>
    </row>
    <row r="957" spans="1:6" s="60" customFormat="1" ht="15" x14ac:dyDescent="0.25">
      <c r="A957" s="86" t="s">
        <v>87</v>
      </c>
      <c r="B957" s="86" t="s">
        <v>30</v>
      </c>
      <c r="C957" s="86" t="s">
        <v>28</v>
      </c>
      <c r="D957" s="86">
        <v>3784</v>
      </c>
      <c r="E957" s="86">
        <v>46956</v>
      </c>
      <c r="F957" s="86">
        <f t="shared" si="12"/>
        <v>8.0586080586080591E-2</v>
      </c>
    </row>
    <row r="958" spans="1:6" s="60" customFormat="1" ht="15" x14ac:dyDescent="0.25">
      <c r="A958" s="86" t="s">
        <v>95</v>
      </c>
      <c r="B958" s="86" t="s">
        <v>42</v>
      </c>
      <c r="C958" s="86" t="s">
        <v>41</v>
      </c>
      <c r="D958" s="86">
        <v>1613</v>
      </c>
      <c r="E958" s="86">
        <v>17265</v>
      </c>
      <c r="F958" s="86">
        <f t="shared" si="12"/>
        <v>9.3426006371271353E-2</v>
      </c>
    </row>
    <row r="959" spans="1:6" s="60" customFormat="1" ht="15" x14ac:dyDescent="0.25">
      <c r="A959" s="86" t="s">
        <v>140</v>
      </c>
      <c r="B959" s="86" t="s">
        <v>43</v>
      </c>
      <c r="C959" s="86" t="s">
        <v>41</v>
      </c>
      <c r="D959" s="86">
        <v>1555</v>
      </c>
      <c r="E959" s="86">
        <v>15614</v>
      </c>
      <c r="F959" s="86">
        <f t="shared" si="12"/>
        <v>9.9590111438452672E-2</v>
      </c>
    </row>
    <row r="960" spans="1:6" s="60" customFormat="1" ht="15" x14ac:dyDescent="0.25">
      <c r="A960" s="86" t="s">
        <v>82</v>
      </c>
      <c r="B960" s="86" t="s">
        <v>23</v>
      </c>
      <c r="C960" s="86" t="s">
        <v>19</v>
      </c>
      <c r="D960" s="86">
        <v>3183</v>
      </c>
      <c r="E960" s="86">
        <v>43134</v>
      </c>
      <c r="F960" s="86">
        <f t="shared" si="12"/>
        <v>7.3793295312282653E-2</v>
      </c>
    </row>
    <row r="961" spans="1:6" s="60" customFormat="1" ht="15" x14ac:dyDescent="0.25">
      <c r="A961" s="86" t="s">
        <v>92</v>
      </c>
      <c r="B961" s="86" t="s">
        <v>37</v>
      </c>
      <c r="C961" s="86" t="s">
        <v>35</v>
      </c>
      <c r="D961" s="86">
        <v>2630</v>
      </c>
      <c r="E961" s="86">
        <v>45686</v>
      </c>
      <c r="F961" s="86">
        <f t="shared" si="12"/>
        <v>5.7566869500503437E-2</v>
      </c>
    </row>
    <row r="962" spans="1:6" s="60" customFormat="1" ht="15" x14ac:dyDescent="0.25">
      <c r="A962" s="86" t="s">
        <v>68</v>
      </c>
      <c r="B962" s="86" t="s">
        <v>3</v>
      </c>
      <c r="C962" s="86" t="s">
        <v>0</v>
      </c>
      <c r="D962" s="86">
        <v>906</v>
      </c>
      <c r="E962" s="86">
        <v>9553</v>
      </c>
      <c r="F962" s="86">
        <f t="shared" si="12"/>
        <v>9.483931749188737E-2</v>
      </c>
    </row>
    <row r="963" spans="1:6" s="60" customFormat="1" ht="15" x14ac:dyDescent="0.25">
      <c r="A963" s="86" t="s">
        <v>77</v>
      </c>
      <c r="B963" s="86" t="s">
        <v>15</v>
      </c>
      <c r="C963" s="86" t="s">
        <v>12</v>
      </c>
      <c r="D963" s="86">
        <v>2718</v>
      </c>
      <c r="E963" s="86">
        <v>34163</v>
      </c>
      <c r="F963" s="86">
        <f t="shared" si="12"/>
        <v>7.9559757632526415E-2</v>
      </c>
    </row>
    <row r="964" spans="1:6" s="60" customFormat="1" ht="15" x14ac:dyDescent="0.25">
      <c r="A964" s="86" t="s">
        <v>67</v>
      </c>
      <c r="B964" s="86" t="s">
        <v>2</v>
      </c>
      <c r="C964" s="86" t="s">
        <v>0</v>
      </c>
      <c r="D964" s="86">
        <v>3354</v>
      </c>
      <c r="E964" s="86">
        <v>35798</v>
      </c>
      <c r="F964" s="86">
        <f t="shared" si="12"/>
        <v>9.3692385049444105E-2</v>
      </c>
    </row>
    <row r="965" spans="1:6" s="60" customFormat="1" ht="15" x14ac:dyDescent="0.25">
      <c r="A965" s="86" t="s">
        <v>88</v>
      </c>
      <c r="B965" s="86" t="s">
        <v>31</v>
      </c>
      <c r="C965" s="86" t="s">
        <v>28</v>
      </c>
      <c r="D965" s="86">
        <v>6301</v>
      </c>
      <c r="E965" s="86">
        <v>70430</v>
      </c>
      <c r="F965" s="86">
        <f t="shared" si="12"/>
        <v>8.9464716740025554E-2</v>
      </c>
    </row>
    <row r="966" spans="1:6" s="60" customFormat="1" ht="15" x14ac:dyDescent="0.25">
      <c r="A966" s="86" t="s">
        <v>89</v>
      </c>
      <c r="B966" s="86" t="s">
        <v>32</v>
      </c>
      <c r="C966" s="86" t="s">
        <v>28</v>
      </c>
      <c r="D966" s="86">
        <v>2739</v>
      </c>
      <c r="E966" s="86">
        <v>27022</v>
      </c>
      <c r="F966" s="86">
        <f t="shared" si="12"/>
        <v>0.10136185330471467</v>
      </c>
    </row>
    <row r="967" spans="1:6" s="60" customFormat="1" ht="17.399999999999999" x14ac:dyDescent="0.25">
      <c r="A967" s="86" t="s">
        <v>171</v>
      </c>
      <c r="B967" s="86" t="s">
        <v>24</v>
      </c>
      <c r="C967" s="86" t="s">
        <v>19</v>
      </c>
      <c r="D967" s="86">
        <v>2033</v>
      </c>
      <c r="E967" s="86">
        <v>33504</v>
      </c>
      <c r="F967" s="86">
        <f t="shared" si="12"/>
        <v>6.0679321872015281E-2</v>
      </c>
    </row>
    <row r="968" spans="1:6" s="60" customFormat="1" ht="15" x14ac:dyDescent="0.25">
      <c r="A968" s="86" t="s">
        <v>97</v>
      </c>
      <c r="B968" s="86" t="s">
        <v>44</v>
      </c>
      <c r="C968" s="86" t="s">
        <v>41</v>
      </c>
      <c r="D968" s="86">
        <v>3734</v>
      </c>
      <c r="E968" s="86">
        <v>40218</v>
      </c>
      <c r="F968" s="86">
        <f t="shared" si="12"/>
        <v>9.2844000198915907E-2</v>
      </c>
    </row>
    <row r="969" spans="1:6" s="60" customFormat="1" ht="15" x14ac:dyDescent="0.25">
      <c r="A969" s="86" t="s">
        <v>100</v>
      </c>
      <c r="B969" s="86" t="s">
        <v>48</v>
      </c>
      <c r="C969" s="86" t="s">
        <v>46</v>
      </c>
      <c r="D969" s="86">
        <v>532</v>
      </c>
      <c r="E969" s="86">
        <v>5672</v>
      </c>
      <c r="F969" s="86">
        <f t="shared" si="12"/>
        <v>9.3794076163610726E-2</v>
      </c>
    </row>
    <row r="970" spans="1:6" s="60" customFormat="1" ht="15" x14ac:dyDescent="0.25">
      <c r="A970" s="86" t="s">
        <v>98</v>
      </c>
      <c r="B970" s="86" t="s">
        <v>45</v>
      </c>
      <c r="C970" s="86" t="s">
        <v>41</v>
      </c>
      <c r="D970" s="86">
        <v>972</v>
      </c>
      <c r="E970" s="86">
        <v>9549</v>
      </c>
      <c r="F970" s="86">
        <f t="shared" si="12"/>
        <v>0.10179076343072573</v>
      </c>
    </row>
    <row r="971" spans="1:6" s="60" customFormat="1" ht="15" x14ac:dyDescent="0.25">
      <c r="A971" s="86" t="s">
        <v>109</v>
      </c>
      <c r="B971" s="86" t="s">
        <v>58</v>
      </c>
      <c r="C971" s="86" t="s">
        <v>53</v>
      </c>
      <c r="D971" s="86">
        <v>1324</v>
      </c>
      <c r="E971" s="86">
        <v>16730</v>
      </c>
      <c r="F971" s="86">
        <f t="shared" si="12"/>
        <v>7.9139270771069928E-2</v>
      </c>
    </row>
    <row r="972" spans="1:6" s="60" customFormat="1" ht="15" x14ac:dyDescent="0.25">
      <c r="A972" s="86" t="s">
        <v>69</v>
      </c>
      <c r="B972" s="86" t="s">
        <v>4</v>
      </c>
      <c r="C972" s="86" t="s">
        <v>0</v>
      </c>
      <c r="D972" s="86">
        <v>900</v>
      </c>
      <c r="E972" s="86">
        <v>7110</v>
      </c>
      <c r="F972" s="86">
        <f t="shared" si="12"/>
        <v>0.12658227848101267</v>
      </c>
    </row>
    <row r="973" spans="1:6" s="60" customFormat="1" ht="15" x14ac:dyDescent="0.25">
      <c r="A973" s="86" t="s">
        <v>72</v>
      </c>
      <c r="B973" s="86" t="s">
        <v>8</v>
      </c>
      <c r="C973" s="86" t="s">
        <v>7</v>
      </c>
      <c r="D973" s="86">
        <v>4298</v>
      </c>
      <c r="E973" s="86">
        <v>46141</v>
      </c>
      <c r="F973" s="86">
        <f t="shared" si="12"/>
        <v>9.3149259877332524E-2</v>
      </c>
    </row>
    <row r="974" spans="1:6" s="60" customFormat="1" ht="15" x14ac:dyDescent="0.25">
      <c r="A974" s="86" t="s">
        <v>93</v>
      </c>
      <c r="B974" s="86" t="s">
        <v>38</v>
      </c>
      <c r="C974" s="86" t="s">
        <v>35</v>
      </c>
      <c r="D974" s="86">
        <v>874</v>
      </c>
      <c r="E974" s="86">
        <v>12973</v>
      </c>
      <c r="F974" s="86">
        <f t="shared" si="12"/>
        <v>6.7370692977722968E-2</v>
      </c>
    </row>
    <row r="975" spans="1:6" s="60" customFormat="1" ht="15" x14ac:dyDescent="0.25">
      <c r="A975" s="86" t="s">
        <v>7</v>
      </c>
      <c r="B975" s="86" t="s">
        <v>9</v>
      </c>
      <c r="C975" s="86" t="s">
        <v>7</v>
      </c>
      <c r="D975" s="86">
        <v>9506</v>
      </c>
      <c r="E975" s="86">
        <v>112627</v>
      </c>
      <c r="F975" s="86">
        <f t="shared" si="12"/>
        <v>8.4402496737016885E-2</v>
      </c>
    </row>
    <row r="976" spans="1:6" s="60" customFormat="1" ht="15" x14ac:dyDescent="0.25">
      <c r="A976" s="86" t="s">
        <v>83</v>
      </c>
      <c r="B976" s="86" t="s">
        <v>25</v>
      </c>
      <c r="C976" s="86" t="s">
        <v>19</v>
      </c>
      <c r="D976" s="86">
        <v>5605</v>
      </c>
      <c r="E976" s="86">
        <v>72228</v>
      </c>
      <c r="F976" s="86">
        <f t="shared" si="12"/>
        <v>7.7601484188957195E-2</v>
      </c>
    </row>
    <row r="977" spans="1:6" s="60" customFormat="1" ht="15" x14ac:dyDescent="0.25">
      <c r="A977" s="86" t="s">
        <v>101</v>
      </c>
      <c r="B977" s="86" t="s">
        <v>49</v>
      </c>
      <c r="C977" s="86" t="s">
        <v>46</v>
      </c>
      <c r="D977" s="86">
        <v>346</v>
      </c>
      <c r="E977" s="86">
        <v>3910</v>
      </c>
      <c r="F977" s="86">
        <f t="shared" si="12"/>
        <v>8.8491048593350385E-2</v>
      </c>
    </row>
    <row r="978" spans="1:6" s="60" customFormat="1" ht="15" x14ac:dyDescent="0.25">
      <c r="A978" s="86" t="s">
        <v>90</v>
      </c>
      <c r="B978" s="86" t="s">
        <v>33</v>
      </c>
      <c r="C978" s="86" t="s">
        <v>28</v>
      </c>
      <c r="D978" s="86">
        <v>7345</v>
      </c>
      <c r="E978" s="86">
        <v>89392</v>
      </c>
      <c r="F978" s="86">
        <f t="shared" si="12"/>
        <v>8.2166189368176129E-2</v>
      </c>
    </row>
    <row r="979" spans="1:6" s="60" customFormat="1" ht="17.399999999999999" x14ac:dyDescent="0.25">
      <c r="A979" s="86" t="s">
        <v>172</v>
      </c>
      <c r="B979" s="86" t="s">
        <v>39</v>
      </c>
      <c r="C979" s="86" t="s">
        <v>35</v>
      </c>
      <c r="D979" s="86">
        <v>2206</v>
      </c>
      <c r="E979" s="86">
        <v>32869</v>
      </c>
      <c r="F979" s="86">
        <f t="shared" si="12"/>
        <v>6.7114910706136482E-2</v>
      </c>
    </row>
    <row r="980" spans="1:6" s="60" customFormat="1" ht="15" x14ac:dyDescent="0.25">
      <c r="A980" s="86" t="s">
        <v>112</v>
      </c>
      <c r="B980" s="86" t="s">
        <v>62</v>
      </c>
      <c r="C980" s="86" t="s">
        <v>59</v>
      </c>
      <c r="D980" s="86">
        <v>1845</v>
      </c>
      <c r="E980" s="86">
        <v>21218</v>
      </c>
      <c r="F980" s="86">
        <f t="shared" si="12"/>
        <v>8.6954472617588846E-2</v>
      </c>
    </row>
    <row r="981" spans="1:6" s="60" customFormat="1" ht="15" x14ac:dyDescent="0.25">
      <c r="A981" s="86" t="s">
        <v>116</v>
      </c>
      <c r="B981" s="86" t="s">
        <v>16</v>
      </c>
      <c r="C981" s="86" t="s">
        <v>12</v>
      </c>
      <c r="D981" s="86">
        <v>7440</v>
      </c>
      <c r="E981" s="86">
        <v>91337</v>
      </c>
      <c r="F981" s="86">
        <f t="shared" si="12"/>
        <v>8.1456583859772058E-2</v>
      </c>
    </row>
    <row r="982" spans="1:6" s="60" customFormat="1" ht="15" x14ac:dyDescent="0.25">
      <c r="A982" s="86" t="s">
        <v>73</v>
      </c>
      <c r="B982" s="86" t="s">
        <v>10</v>
      </c>
      <c r="C982" s="86" t="s">
        <v>7</v>
      </c>
      <c r="D982" s="86">
        <v>645</v>
      </c>
      <c r="E982" s="86">
        <v>10925</v>
      </c>
      <c r="F982" s="86">
        <f t="shared" si="12"/>
        <v>5.9038901601830666E-2</v>
      </c>
    </row>
    <row r="983" spans="1:6" s="60" customFormat="1" ht="15" x14ac:dyDescent="0.25">
      <c r="A983" s="86" t="s">
        <v>70</v>
      </c>
      <c r="B983" s="86" t="s">
        <v>5</v>
      </c>
      <c r="C983" s="86" t="s">
        <v>0</v>
      </c>
      <c r="D983" s="86">
        <v>621</v>
      </c>
      <c r="E983" s="86">
        <v>7064</v>
      </c>
      <c r="F983" s="86">
        <f t="shared" si="12"/>
        <v>8.7910532276330694E-2</v>
      </c>
    </row>
    <row r="984" spans="1:6" s="60" customFormat="1" ht="15" x14ac:dyDescent="0.25">
      <c r="A984" s="86" t="s">
        <v>84</v>
      </c>
      <c r="B984" s="86" t="s">
        <v>26</v>
      </c>
      <c r="C984" s="86" t="s">
        <v>19</v>
      </c>
      <c r="D984" s="86">
        <v>3152</v>
      </c>
      <c r="E984" s="86">
        <v>39092</v>
      </c>
      <c r="F984" s="86">
        <f t="shared" si="12"/>
        <v>8.0630307991404887E-2</v>
      </c>
    </row>
    <row r="985" spans="1:6" s="60" customFormat="1" ht="15" x14ac:dyDescent="0.25">
      <c r="A985" s="86" t="s">
        <v>102</v>
      </c>
      <c r="B985" s="86" t="s">
        <v>50</v>
      </c>
      <c r="C985" s="86" t="s">
        <v>46</v>
      </c>
      <c r="D985" s="86">
        <v>444</v>
      </c>
      <c r="E985" s="86">
        <v>4872</v>
      </c>
      <c r="F985" s="86">
        <f t="shared" si="12"/>
        <v>9.1133004926108374E-2</v>
      </c>
    </row>
    <row r="986" spans="1:6" s="60" customFormat="1" ht="15" x14ac:dyDescent="0.25">
      <c r="A986" s="86" t="s">
        <v>85</v>
      </c>
      <c r="B986" s="86" t="s">
        <v>27</v>
      </c>
      <c r="C986" s="86" t="s">
        <v>19</v>
      </c>
      <c r="D986" s="86">
        <v>3936</v>
      </c>
      <c r="E986" s="86">
        <v>51257</v>
      </c>
      <c r="F986" s="86">
        <f t="shared" si="12"/>
        <v>7.6789511676453953E-2</v>
      </c>
    </row>
    <row r="987" spans="1:6" s="60" customFormat="1" ht="15" x14ac:dyDescent="0.25">
      <c r="A987" s="86" t="s">
        <v>94</v>
      </c>
      <c r="B987" s="86" t="s">
        <v>40</v>
      </c>
      <c r="C987" s="86" t="s">
        <v>35</v>
      </c>
      <c r="D987" s="86">
        <v>14754</v>
      </c>
      <c r="E987" s="86">
        <v>175473</v>
      </c>
      <c r="F987" s="86">
        <f t="shared" si="12"/>
        <v>8.4081311654784496E-2</v>
      </c>
    </row>
    <row r="988" spans="1:6" s="60" customFormat="1" ht="15" x14ac:dyDescent="0.25">
      <c r="A988" s="86" t="s">
        <v>103</v>
      </c>
      <c r="B988" s="86" t="s">
        <v>51</v>
      </c>
      <c r="C988" s="86" t="s">
        <v>46</v>
      </c>
      <c r="D988" s="86">
        <v>1187</v>
      </c>
      <c r="E988" s="86">
        <v>12227</v>
      </c>
      <c r="F988" s="86">
        <f t="shared" si="12"/>
        <v>9.7080232272838796E-2</v>
      </c>
    </row>
    <row r="989" spans="1:6" s="60" customFormat="1" ht="15" x14ac:dyDescent="0.25">
      <c r="A989" s="86" t="s">
        <v>71</v>
      </c>
      <c r="B989" s="86" t="s">
        <v>6</v>
      </c>
      <c r="C989" s="86" t="s">
        <v>0</v>
      </c>
      <c r="D989" s="86">
        <v>358</v>
      </c>
      <c r="E989" s="86">
        <v>3781</v>
      </c>
      <c r="F989" s="86">
        <f t="shared" si="12"/>
        <v>9.4683946046019568E-2</v>
      </c>
    </row>
    <row r="990" spans="1:6" s="60" customFormat="1" ht="17.399999999999999" x14ac:dyDescent="0.25">
      <c r="A990" s="86" t="s">
        <v>173</v>
      </c>
      <c r="B990" s="86" t="s">
        <v>17</v>
      </c>
      <c r="C990" s="86" t="s">
        <v>12</v>
      </c>
      <c r="D990" s="86">
        <v>4345</v>
      </c>
      <c r="E990" s="86">
        <v>48129</v>
      </c>
      <c r="F990" s="86">
        <f t="shared" si="12"/>
        <v>9.0278210642232334E-2</v>
      </c>
    </row>
    <row r="991" spans="1:6" s="60" customFormat="1" ht="15" x14ac:dyDescent="0.25">
      <c r="A991" s="86" t="s">
        <v>113</v>
      </c>
      <c r="B991" s="86" t="s">
        <v>63</v>
      </c>
      <c r="C991" s="86" t="s">
        <v>59</v>
      </c>
      <c r="D991" s="86">
        <v>3187</v>
      </c>
      <c r="E991" s="86">
        <v>35154</v>
      </c>
      <c r="F991" s="86">
        <f t="shared" si="12"/>
        <v>9.0658246572225071E-2</v>
      </c>
    </row>
    <row r="992" spans="1:6" s="60" customFormat="1" ht="15" x14ac:dyDescent="0.25">
      <c r="A992" s="86" t="s">
        <v>78</v>
      </c>
      <c r="B992" s="86" t="s">
        <v>18</v>
      </c>
      <c r="C992" s="86" t="s">
        <v>12</v>
      </c>
      <c r="D992" s="86">
        <v>1278</v>
      </c>
      <c r="E992" s="86">
        <v>16368</v>
      </c>
      <c r="F992" s="86">
        <f t="shared" si="12"/>
        <v>7.8079178885630499E-2</v>
      </c>
    </row>
    <row r="993" spans="1:6" s="60" customFormat="1" ht="15" x14ac:dyDescent="0.25">
      <c r="A993" s="86" t="s">
        <v>91</v>
      </c>
      <c r="B993" s="86" t="s">
        <v>34</v>
      </c>
      <c r="C993" s="86" t="s">
        <v>28</v>
      </c>
      <c r="D993" s="86">
        <v>3369</v>
      </c>
      <c r="E993" s="86">
        <v>31382</v>
      </c>
      <c r="F993" s="86">
        <f t="shared" si="12"/>
        <v>0.10735453444649799</v>
      </c>
    </row>
    <row r="994" spans="1:6" s="60" customFormat="1" ht="15" x14ac:dyDescent="0.25">
      <c r="A994" s="86" t="s">
        <v>104</v>
      </c>
      <c r="B994" s="86" t="s">
        <v>52</v>
      </c>
      <c r="C994" s="86" t="s">
        <v>46</v>
      </c>
      <c r="D994" s="86">
        <v>273</v>
      </c>
      <c r="E994" s="86">
        <v>3216</v>
      </c>
      <c r="F994" s="86">
        <f t="shared" si="12"/>
        <v>8.4888059701492533E-2</v>
      </c>
    </row>
    <row r="995" spans="1:6" s="60" customFormat="1" ht="30" x14ac:dyDescent="0.25">
      <c r="A995" s="86" t="s">
        <v>64</v>
      </c>
      <c r="B995" s="86" t="s">
        <v>65</v>
      </c>
      <c r="C995" s="86"/>
      <c r="D995" s="86">
        <v>66</v>
      </c>
      <c r="E995" s="86">
        <v>1035</v>
      </c>
      <c r="F995" s="86">
        <f>D995/E995</f>
        <v>6.3768115942028983E-2</v>
      </c>
    </row>
    <row r="996" spans="1:6" ht="17.399999999999999" x14ac:dyDescent="0.3">
      <c r="A996" s="99" t="s">
        <v>174</v>
      </c>
      <c r="B996" s="108"/>
      <c r="C996" s="109"/>
      <c r="D996" s="110">
        <f>SUM(D942:D995)</f>
        <v>169451</v>
      </c>
      <c r="E996" s="111">
        <f>SUM(E942:E995)</f>
        <v>2034276</v>
      </c>
      <c r="F996" s="114">
        <f>D996/E996</f>
        <v>8.3297939905892807E-2</v>
      </c>
    </row>
    <row r="997" spans="1:6" x14ac:dyDescent="0.2">
      <c r="B997"/>
      <c r="C997"/>
      <c r="D997" s="56"/>
    </row>
    <row r="998" spans="1:6" ht="12" x14ac:dyDescent="0.2">
      <c r="A998" s="63" t="s">
        <v>210</v>
      </c>
      <c r="B998"/>
      <c r="C998"/>
      <c r="D998" s="56"/>
    </row>
    <row r="999" spans="1:6" x14ac:dyDescent="0.2">
      <c r="A999" s="38" t="s">
        <v>185</v>
      </c>
      <c r="B999"/>
      <c r="C999"/>
      <c r="D999" s="56"/>
    </row>
    <row r="1000" spans="1:6" ht="12" x14ac:dyDescent="0.2">
      <c r="A1000" s="19" t="s">
        <v>211</v>
      </c>
      <c r="B1000"/>
      <c r="C1000"/>
      <c r="D1000" s="56"/>
    </row>
    <row r="1001" spans="1:6" x14ac:dyDescent="0.2">
      <c r="A1001" s="20" t="s">
        <v>132</v>
      </c>
      <c r="B1001" s="58"/>
      <c r="C1001" s="58"/>
      <c r="D1001" s="20"/>
      <c r="E1001" s="58"/>
      <c r="F1001" s="58"/>
    </row>
    <row r="1002" spans="1:6" ht="12" x14ac:dyDescent="0.2">
      <c r="A1002" s="22" t="s">
        <v>212</v>
      </c>
      <c r="B1002" s="58"/>
      <c r="C1002" s="58"/>
      <c r="D1002" s="20"/>
      <c r="E1002" s="58"/>
      <c r="F1002" s="58"/>
    </row>
    <row r="1003" spans="1:6" ht="12" x14ac:dyDescent="0.2">
      <c r="A1003" s="22" t="s">
        <v>213</v>
      </c>
      <c r="B1003" s="58"/>
      <c r="C1003" s="58"/>
      <c r="D1003" s="20"/>
      <c r="E1003" s="58"/>
      <c r="F1003" s="58"/>
    </row>
    <row r="1004" spans="1:6" ht="12" x14ac:dyDescent="0.2">
      <c r="A1004" s="64" t="s">
        <v>193</v>
      </c>
      <c r="B1004" s="19"/>
      <c r="C1004" s="19"/>
      <c r="D1004" s="20"/>
      <c r="E1004" s="58"/>
      <c r="F1004" s="58"/>
    </row>
    <row r="1005" spans="1:6" x14ac:dyDescent="0.2">
      <c r="A1005" s="64"/>
      <c r="B1005" s="19"/>
      <c r="C1005" s="19"/>
      <c r="D1005" s="20"/>
      <c r="E1005" s="58"/>
      <c r="F1005" s="58"/>
    </row>
    <row r="1006" spans="1:6" ht="15.6" x14ac:dyDescent="0.3">
      <c r="A1006" s="120" t="s">
        <v>155</v>
      </c>
      <c r="B1006" s="119"/>
      <c r="C1006" s="119"/>
      <c r="D1006" s="119"/>
      <c r="E1006" s="119"/>
      <c r="F1006" s="119"/>
    </row>
    <row r="1007" spans="1:6" ht="15.6" x14ac:dyDescent="0.3">
      <c r="A1007" s="124" t="s">
        <v>156</v>
      </c>
      <c r="B1007" s="125"/>
      <c r="C1007" s="125"/>
      <c r="D1007" s="125"/>
      <c r="E1007" s="125"/>
      <c r="F1007" s="125"/>
    </row>
    <row r="1008" spans="1:6" ht="15.6" x14ac:dyDescent="0.3">
      <c r="A1008" s="118" t="s">
        <v>226</v>
      </c>
      <c r="B1008" s="119"/>
      <c r="C1008" s="119"/>
      <c r="D1008" s="119"/>
      <c r="E1008" s="119"/>
      <c r="F1008" s="119"/>
    </row>
    <row r="1009" spans="1:6" ht="15" x14ac:dyDescent="0.25">
      <c r="A1009" s="39"/>
      <c r="B1009" s="39"/>
      <c r="C1009" s="39"/>
      <c r="D1009" s="44"/>
      <c r="E1009" s="39"/>
      <c r="F1009" s="40"/>
    </row>
    <row r="1010" spans="1:6" ht="18" x14ac:dyDescent="0.3">
      <c r="A1010" s="75" t="s">
        <v>218</v>
      </c>
      <c r="B1010" s="76" t="s">
        <v>115</v>
      </c>
      <c r="C1010" s="106" t="s">
        <v>114</v>
      </c>
      <c r="D1010" s="76" t="s">
        <v>219</v>
      </c>
      <c r="E1010" s="107" t="s">
        <v>220</v>
      </c>
      <c r="F1010" s="113" t="s">
        <v>138</v>
      </c>
    </row>
    <row r="1011" spans="1:6" s="60" customFormat="1" ht="15" x14ac:dyDescent="0.25">
      <c r="A1011" s="86" t="s">
        <v>110</v>
      </c>
      <c r="B1011" s="30" t="s">
        <v>60</v>
      </c>
      <c r="C1011" s="45" t="s">
        <v>59</v>
      </c>
      <c r="D1011" s="49">
        <v>291</v>
      </c>
      <c r="E1011" s="49">
        <v>2547</v>
      </c>
      <c r="F1011" s="47">
        <f t="shared" ref="F1011:F1063" si="13">D1011/E1011</f>
        <v>0.11425206124852769</v>
      </c>
    </row>
    <row r="1012" spans="1:6" s="60" customFormat="1" ht="15" x14ac:dyDescent="0.25">
      <c r="A1012" s="86" t="s">
        <v>79</v>
      </c>
      <c r="B1012" s="30" t="s">
        <v>20</v>
      </c>
      <c r="C1012" s="45" t="s">
        <v>19</v>
      </c>
      <c r="D1012" s="49">
        <v>3049</v>
      </c>
      <c r="E1012" s="49">
        <v>43074</v>
      </c>
      <c r="F1012" s="47">
        <f>D1012/E1012</f>
        <v>7.0785160421600032E-2</v>
      </c>
    </row>
    <row r="1013" spans="1:6" s="60" customFormat="1" ht="17.399999999999999" x14ac:dyDescent="0.25">
      <c r="A1013" s="86" t="s">
        <v>217</v>
      </c>
      <c r="B1013" s="30" t="s">
        <v>36</v>
      </c>
      <c r="C1013" s="45" t="s">
        <v>35</v>
      </c>
      <c r="D1013" s="49">
        <v>2007</v>
      </c>
      <c r="E1013" s="49">
        <v>30875</v>
      </c>
      <c r="F1013" s="47">
        <f>D1013/E1013</f>
        <v>6.5004048582995952E-2</v>
      </c>
    </row>
    <row r="1014" spans="1:6" s="60" customFormat="1" ht="15" x14ac:dyDescent="0.25">
      <c r="A1014" s="86" t="s">
        <v>105</v>
      </c>
      <c r="B1014" s="30" t="s">
        <v>54</v>
      </c>
      <c r="C1014" s="45" t="s">
        <v>53</v>
      </c>
      <c r="D1014" s="49">
        <v>3363</v>
      </c>
      <c r="E1014" s="49">
        <v>44436</v>
      </c>
      <c r="F1014" s="47">
        <f t="shared" si="13"/>
        <v>7.5681879557115847E-2</v>
      </c>
    </row>
    <row r="1015" spans="1:6" s="60" customFormat="1" ht="15" x14ac:dyDescent="0.25">
      <c r="A1015" s="86" t="s">
        <v>106</v>
      </c>
      <c r="B1015" s="30" t="s">
        <v>55</v>
      </c>
      <c r="C1015" s="45" t="s">
        <v>53</v>
      </c>
      <c r="D1015" s="49">
        <v>18010</v>
      </c>
      <c r="E1015" s="49">
        <v>207087</v>
      </c>
      <c r="F1015" s="47">
        <f t="shared" si="13"/>
        <v>8.6968279032483928E-2</v>
      </c>
    </row>
    <row r="1016" spans="1:6" s="60" customFormat="1" ht="15" x14ac:dyDescent="0.25">
      <c r="A1016" s="86" t="s">
        <v>99</v>
      </c>
      <c r="B1016" s="30" t="s">
        <v>47</v>
      </c>
      <c r="C1016" s="45" t="s">
        <v>46</v>
      </c>
      <c r="D1016" s="49">
        <v>2366</v>
      </c>
      <c r="E1016" s="49">
        <v>26720</v>
      </c>
      <c r="F1016" s="47">
        <f t="shared" si="13"/>
        <v>8.8547904191616761E-2</v>
      </c>
    </row>
    <row r="1017" spans="1:6" s="60" customFormat="1" ht="15" x14ac:dyDescent="0.25">
      <c r="A1017" s="86" t="s">
        <v>66</v>
      </c>
      <c r="B1017" s="30" t="s">
        <v>1</v>
      </c>
      <c r="C1017" s="45" t="s">
        <v>0</v>
      </c>
      <c r="D1017" s="49">
        <v>1785</v>
      </c>
      <c r="E1017" s="49">
        <v>20444</v>
      </c>
      <c r="F1017" s="47">
        <f t="shared" si="13"/>
        <v>8.7311680688710619E-2</v>
      </c>
    </row>
    <row r="1018" spans="1:6" s="60" customFormat="1" ht="15" x14ac:dyDescent="0.25">
      <c r="A1018" s="86" t="s">
        <v>13</v>
      </c>
      <c r="B1018" s="30" t="s">
        <v>13</v>
      </c>
      <c r="C1018" s="45" t="s">
        <v>12</v>
      </c>
      <c r="D1018" s="49">
        <v>302</v>
      </c>
      <c r="E1018" s="49">
        <v>5193</v>
      </c>
      <c r="F1018" s="47">
        <f t="shared" si="13"/>
        <v>5.8155208935104952E-2</v>
      </c>
    </row>
    <row r="1019" spans="1:6" s="60" customFormat="1" ht="15" x14ac:dyDescent="0.25">
      <c r="A1019" s="86" t="s">
        <v>76</v>
      </c>
      <c r="B1019" s="30" t="s">
        <v>14</v>
      </c>
      <c r="C1019" s="45" t="s">
        <v>12</v>
      </c>
      <c r="D1019" s="49">
        <v>554</v>
      </c>
      <c r="E1019" s="49">
        <v>6039</v>
      </c>
      <c r="F1019" s="47">
        <f t="shared" si="13"/>
        <v>9.1737042556714693E-2</v>
      </c>
    </row>
    <row r="1020" spans="1:6" s="60" customFormat="1" ht="15" x14ac:dyDescent="0.25">
      <c r="A1020" s="86" t="s">
        <v>80</v>
      </c>
      <c r="B1020" s="30" t="s">
        <v>21</v>
      </c>
      <c r="C1020" s="45" t="s">
        <v>19</v>
      </c>
      <c r="D1020" s="49">
        <v>12681</v>
      </c>
      <c r="E1020" s="49">
        <v>143673</v>
      </c>
      <c r="F1020" s="47">
        <f t="shared" si="13"/>
        <v>8.8262930404460122E-2</v>
      </c>
    </row>
    <row r="1021" spans="1:6" s="60" customFormat="1" ht="15" x14ac:dyDescent="0.25">
      <c r="A1021" s="86" t="s">
        <v>81</v>
      </c>
      <c r="B1021" s="30" t="s">
        <v>22</v>
      </c>
      <c r="C1021" s="45" t="s">
        <v>19</v>
      </c>
      <c r="D1021" s="49">
        <v>6285</v>
      </c>
      <c r="E1021" s="49">
        <v>80469</v>
      </c>
      <c r="F1021" s="47">
        <f t="shared" si="13"/>
        <v>7.8104611713827682E-2</v>
      </c>
    </row>
    <row r="1022" spans="1:6" s="60" customFormat="1" ht="45" x14ac:dyDescent="0.25">
      <c r="A1022" s="86" t="s">
        <v>216</v>
      </c>
      <c r="B1022" s="30" t="s">
        <v>190</v>
      </c>
      <c r="C1022" s="45" t="s">
        <v>191</v>
      </c>
      <c r="D1022" s="49">
        <v>104</v>
      </c>
      <c r="E1022" s="49">
        <v>900</v>
      </c>
      <c r="F1022" s="47">
        <f t="shared" si="13"/>
        <v>0.11555555555555555</v>
      </c>
    </row>
    <row r="1023" spans="1:6" s="60" customFormat="1" ht="15" x14ac:dyDescent="0.25">
      <c r="A1023" s="86" t="s">
        <v>108</v>
      </c>
      <c r="B1023" s="30" t="s">
        <v>57</v>
      </c>
      <c r="C1023" s="45" t="s">
        <v>53</v>
      </c>
      <c r="D1023" s="49">
        <v>667</v>
      </c>
      <c r="E1023" s="49">
        <v>6224</v>
      </c>
      <c r="F1023" s="47">
        <f t="shared" si="13"/>
        <v>0.10716580976863753</v>
      </c>
    </row>
    <row r="1024" spans="1:6" s="60" customFormat="1" ht="15" x14ac:dyDescent="0.25">
      <c r="A1024" s="86" t="s">
        <v>95</v>
      </c>
      <c r="B1024" s="30" t="s">
        <v>42</v>
      </c>
      <c r="C1024" s="45" t="s">
        <v>41</v>
      </c>
      <c r="D1024" s="49">
        <v>1723</v>
      </c>
      <c r="E1024" s="49">
        <v>18126</v>
      </c>
      <c r="F1024" s="47">
        <f>D1024/E1024</f>
        <v>9.5056824451064767E-2</v>
      </c>
    </row>
    <row r="1025" spans="1:6" s="60" customFormat="1" ht="15" x14ac:dyDescent="0.25">
      <c r="A1025" s="86" t="s">
        <v>111</v>
      </c>
      <c r="B1025" s="30" t="s">
        <v>61</v>
      </c>
      <c r="C1025" s="45" t="s">
        <v>59</v>
      </c>
      <c r="D1025" s="49">
        <v>1053</v>
      </c>
      <c r="E1025" s="49">
        <v>10295</v>
      </c>
      <c r="F1025" s="47">
        <f t="shared" si="13"/>
        <v>0.10228266148615833</v>
      </c>
    </row>
    <row r="1026" spans="1:6" s="60" customFormat="1" ht="15" x14ac:dyDescent="0.25">
      <c r="A1026" s="86" t="s">
        <v>86</v>
      </c>
      <c r="B1026" s="30" t="s">
        <v>29</v>
      </c>
      <c r="C1026" s="45" t="s">
        <v>28</v>
      </c>
      <c r="D1026" s="49">
        <v>6309</v>
      </c>
      <c r="E1026" s="49">
        <v>72801</v>
      </c>
      <c r="F1026" s="47">
        <f t="shared" si="13"/>
        <v>8.6660897515144025E-2</v>
      </c>
    </row>
    <row r="1027" spans="1:6" s="60" customFormat="1" ht="15" x14ac:dyDescent="0.25">
      <c r="A1027" s="86" t="s">
        <v>87</v>
      </c>
      <c r="B1027" s="30" t="s">
        <v>30</v>
      </c>
      <c r="C1027" s="45" t="s">
        <v>28</v>
      </c>
      <c r="D1027" s="49">
        <v>4007</v>
      </c>
      <c r="E1027" s="49">
        <v>50308</v>
      </c>
      <c r="F1027" s="47">
        <f t="shared" si="13"/>
        <v>7.9649359942752643E-2</v>
      </c>
    </row>
    <row r="1028" spans="1:6" s="60" customFormat="1" ht="15" x14ac:dyDescent="0.25">
      <c r="A1028" s="86" t="s">
        <v>140</v>
      </c>
      <c r="B1028" s="30" t="s">
        <v>43</v>
      </c>
      <c r="C1028" s="45" t="s">
        <v>41</v>
      </c>
      <c r="D1028" s="49">
        <v>1628</v>
      </c>
      <c r="E1028" s="49">
        <v>16844</v>
      </c>
      <c r="F1028" s="47">
        <f t="shared" si="13"/>
        <v>9.6651626691997145E-2</v>
      </c>
    </row>
    <row r="1029" spans="1:6" s="60" customFormat="1" ht="15" x14ac:dyDescent="0.25">
      <c r="A1029" s="86" t="s">
        <v>82</v>
      </c>
      <c r="B1029" s="30" t="s">
        <v>23</v>
      </c>
      <c r="C1029" s="45" t="s">
        <v>19</v>
      </c>
      <c r="D1029" s="49">
        <v>3091</v>
      </c>
      <c r="E1029" s="49">
        <v>46917</v>
      </c>
      <c r="F1029" s="47">
        <f t="shared" si="13"/>
        <v>6.5882302790033459E-2</v>
      </c>
    </row>
    <row r="1030" spans="1:6" s="60" customFormat="1" ht="15" x14ac:dyDescent="0.25">
      <c r="A1030" s="86" t="s">
        <v>92</v>
      </c>
      <c r="B1030" s="30" t="s">
        <v>37</v>
      </c>
      <c r="C1030" s="45" t="s">
        <v>35</v>
      </c>
      <c r="D1030" s="49">
        <v>2883</v>
      </c>
      <c r="E1030" s="49">
        <v>47159</v>
      </c>
      <c r="F1030" s="47">
        <f t="shared" si="13"/>
        <v>6.1133611823830022E-2</v>
      </c>
    </row>
    <row r="1031" spans="1:6" s="60" customFormat="1" ht="15" x14ac:dyDescent="0.25">
      <c r="A1031" s="86" t="s">
        <v>67</v>
      </c>
      <c r="B1031" s="30" t="s">
        <v>2</v>
      </c>
      <c r="C1031" s="45" t="s">
        <v>0</v>
      </c>
      <c r="D1031" s="49">
        <v>3372</v>
      </c>
      <c r="E1031" s="49">
        <v>38150</v>
      </c>
      <c r="F1031" s="47">
        <f>D1031/E1031</f>
        <v>8.8387942332896458E-2</v>
      </c>
    </row>
    <row r="1032" spans="1:6" s="60" customFormat="1" ht="15" x14ac:dyDescent="0.25">
      <c r="A1032" s="86" t="s">
        <v>77</v>
      </c>
      <c r="B1032" s="30" t="s">
        <v>15</v>
      </c>
      <c r="C1032" s="45" t="s">
        <v>12</v>
      </c>
      <c r="D1032" s="49">
        <v>2854</v>
      </c>
      <c r="E1032" s="49">
        <v>35780</v>
      </c>
      <c r="F1032" s="47">
        <f t="shared" si="13"/>
        <v>7.976523197316937E-2</v>
      </c>
    </row>
    <row r="1033" spans="1:6" s="60" customFormat="1" ht="15" x14ac:dyDescent="0.25">
      <c r="A1033" s="86" t="s">
        <v>68</v>
      </c>
      <c r="B1033" s="30" t="s">
        <v>3</v>
      </c>
      <c r="C1033" s="45" t="s">
        <v>0</v>
      </c>
      <c r="D1033" s="49">
        <v>790</v>
      </c>
      <c r="E1033" s="49">
        <v>9917</v>
      </c>
      <c r="F1033" s="47">
        <f>D1033/E1033</f>
        <v>7.9661187859231625E-2</v>
      </c>
    </row>
    <row r="1034" spans="1:6" s="60" customFormat="1" ht="15" x14ac:dyDescent="0.25">
      <c r="A1034" s="86" t="s">
        <v>88</v>
      </c>
      <c r="B1034" s="30" t="s">
        <v>31</v>
      </c>
      <c r="C1034" s="45" t="s">
        <v>28</v>
      </c>
      <c r="D1034" s="49">
        <v>6587</v>
      </c>
      <c r="E1034" s="49">
        <v>74919</v>
      </c>
      <c r="F1034" s="47">
        <f t="shared" si="13"/>
        <v>8.7921622018446582E-2</v>
      </c>
    </row>
    <row r="1035" spans="1:6" s="60" customFormat="1" ht="15" x14ac:dyDescent="0.25">
      <c r="A1035" s="86" t="s">
        <v>89</v>
      </c>
      <c r="B1035" s="30" t="s">
        <v>32</v>
      </c>
      <c r="C1035" s="45" t="s">
        <v>28</v>
      </c>
      <c r="D1035" s="49">
        <v>2772</v>
      </c>
      <c r="E1035" s="49">
        <v>30651</v>
      </c>
      <c r="F1035" s="47">
        <f t="shared" si="13"/>
        <v>9.0437506117255553E-2</v>
      </c>
    </row>
    <row r="1036" spans="1:6" s="60" customFormat="1" ht="15" x14ac:dyDescent="0.25">
      <c r="A1036" s="86" t="s">
        <v>97</v>
      </c>
      <c r="B1036" s="30" t="s">
        <v>44</v>
      </c>
      <c r="C1036" s="45" t="s">
        <v>41</v>
      </c>
      <c r="D1036" s="49">
        <v>4062</v>
      </c>
      <c r="E1036" s="49">
        <v>44725</v>
      </c>
      <c r="F1036" s="47">
        <f t="shared" si="13"/>
        <v>9.0821688093907213E-2</v>
      </c>
    </row>
    <row r="1037" spans="1:6" s="60" customFormat="1" ht="17.399999999999999" x14ac:dyDescent="0.25">
      <c r="A1037" s="86" t="s">
        <v>215</v>
      </c>
      <c r="B1037" s="30" t="s">
        <v>24</v>
      </c>
      <c r="C1037" s="45" t="s">
        <v>19</v>
      </c>
      <c r="D1037" s="49">
        <v>1971</v>
      </c>
      <c r="E1037" s="49">
        <v>31758</v>
      </c>
      <c r="F1037" s="47">
        <f>D1037/E1037</f>
        <v>6.2063102210466653E-2</v>
      </c>
    </row>
    <row r="1038" spans="1:6" s="60" customFormat="1" ht="15" x14ac:dyDescent="0.25">
      <c r="A1038" s="86" t="s">
        <v>100</v>
      </c>
      <c r="B1038" s="30" t="s">
        <v>48</v>
      </c>
      <c r="C1038" s="45" t="s">
        <v>46</v>
      </c>
      <c r="D1038" s="49">
        <v>585</v>
      </c>
      <c r="E1038" s="49">
        <v>5878</v>
      </c>
      <c r="F1038" s="47">
        <f t="shared" si="13"/>
        <v>9.9523647499149367E-2</v>
      </c>
    </row>
    <row r="1039" spans="1:6" s="60" customFormat="1" ht="15" x14ac:dyDescent="0.25">
      <c r="A1039" s="86" t="s">
        <v>83</v>
      </c>
      <c r="B1039" s="30" t="s">
        <v>25</v>
      </c>
      <c r="C1039" s="45" t="s">
        <v>19</v>
      </c>
      <c r="D1039" s="49">
        <v>6087</v>
      </c>
      <c r="E1039" s="49">
        <v>75268</v>
      </c>
      <c r="F1039" s="47">
        <f>D1039/E1039</f>
        <v>8.0871020885369613E-2</v>
      </c>
    </row>
    <row r="1040" spans="1:6" s="60" customFormat="1" ht="15" x14ac:dyDescent="0.25">
      <c r="A1040" s="86" t="s">
        <v>101</v>
      </c>
      <c r="B1040" s="30" t="s">
        <v>49</v>
      </c>
      <c r="C1040" s="45" t="s">
        <v>46</v>
      </c>
      <c r="D1040" s="49">
        <v>380</v>
      </c>
      <c r="E1040" s="49">
        <v>4105</v>
      </c>
      <c r="F1040" s="47">
        <f>D1040/E1040</f>
        <v>9.2570036540803896E-2</v>
      </c>
    </row>
    <row r="1041" spans="1:6" s="60" customFormat="1" ht="15" x14ac:dyDescent="0.25">
      <c r="A1041" s="86" t="s">
        <v>98</v>
      </c>
      <c r="B1041" s="30" t="s">
        <v>45</v>
      </c>
      <c r="C1041" s="45" t="s">
        <v>41</v>
      </c>
      <c r="D1041" s="49">
        <v>1019</v>
      </c>
      <c r="E1041" s="49">
        <v>9991</v>
      </c>
      <c r="F1041" s="47">
        <f t="shared" si="13"/>
        <v>0.10199179261335202</v>
      </c>
    </row>
    <row r="1042" spans="1:6" s="60" customFormat="1" ht="15" x14ac:dyDescent="0.25">
      <c r="A1042" s="86" t="s">
        <v>69</v>
      </c>
      <c r="B1042" s="30" t="s">
        <v>4</v>
      </c>
      <c r="C1042" s="45" t="s">
        <v>0</v>
      </c>
      <c r="D1042" s="49">
        <v>916</v>
      </c>
      <c r="E1042" s="49">
        <v>7085</v>
      </c>
      <c r="F1042" s="47">
        <f>D1042/E1042</f>
        <v>0.12928722653493296</v>
      </c>
    </row>
    <row r="1043" spans="1:6" s="60" customFormat="1" ht="15" x14ac:dyDescent="0.25">
      <c r="A1043" s="86" t="s">
        <v>72</v>
      </c>
      <c r="B1043" s="30" t="s">
        <v>8</v>
      </c>
      <c r="C1043" s="45" t="s">
        <v>7</v>
      </c>
      <c r="D1043" s="49">
        <v>4587</v>
      </c>
      <c r="E1043" s="49">
        <v>49980</v>
      </c>
      <c r="F1043" s="47">
        <f>D1043/E1043</f>
        <v>9.1776710684273705E-2</v>
      </c>
    </row>
    <row r="1044" spans="1:6" s="60" customFormat="1" ht="15" x14ac:dyDescent="0.25">
      <c r="A1044" s="86" t="s">
        <v>93</v>
      </c>
      <c r="B1044" s="30" t="s">
        <v>38</v>
      </c>
      <c r="C1044" s="45" t="s">
        <v>35</v>
      </c>
      <c r="D1044" s="49">
        <v>1013</v>
      </c>
      <c r="E1044" s="49">
        <v>14082</v>
      </c>
      <c r="F1044" s="47">
        <f>D1044/E1044</f>
        <v>7.1935804573214038E-2</v>
      </c>
    </row>
    <row r="1045" spans="1:6" s="60" customFormat="1" ht="15" x14ac:dyDescent="0.25">
      <c r="A1045" s="86" t="s">
        <v>109</v>
      </c>
      <c r="B1045" s="30" t="s">
        <v>58</v>
      </c>
      <c r="C1045" s="45" t="s">
        <v>53</v>
      </c>
      <c r="D1045" s="49">
        <v>1325</v>
      </c>
      <c r="E1045" s="49">
        <v>16370</v>
      </c>
      <c r="F1045" s="47">
        <f t="shared" si="13"/>
        <v>8.0940745265729988E-2</v>
      </c>
    </row>
    <row r="1046" spans="1:6" s="60" customFormat="1" ht="15" x14ac:dyDescent="0.25">
      <c r="A1046" s="86" t="s">
        <v>7</v>
      </c>
      <c r="B1046" s="30" t="s">
        <v>9</v>
      </c>
      <c r="C1046" s="45" t="s">
        <v>7</v>
      </c>
      <c r="D1046" s="49">
        <v>9915</v>
      </c>
      <c r="E1046" s="49">
        <v>113037</v>
      </c>
      <c r="F1046" s="47">
        <f t="shared" si="13"/>
        <v>8.771464210833621E-2</v>
      </c>
    </row>
    <row r="1047" spans="1:6" s="60" customFormat="1" ht="15" x14ac:dyDescent="0.25">
      <c r="A1047" s="86" t="s">
        <v>90</v>
      </c>
      <c r="B1047" s="30" t="s">
        <v>33</v>
      </c>
      <c r="C1047" s="45" t="s">
        <v>28</v>
      </c>
      <c r="D1047" s="49">
        <v>7636</v>
      </c>
      <c r="E1047" s="49">
        <v>93388</v>
      </c>
      <c r="F1047" s="47">
        <f t="shared" si="13"/>
        <v>8.1766393969246579E-2</v>
      </c>
    </row>
    <row r="1048" spans="1:6" s="60" customFormat="1" ht="17.399999999999999" x14ac:dyDescent="0.25">
      <c r="A1048" s="86" t="s">
        <v>214</v>
      </c>
      <c r="B1048" s="30" t="s">
        <v>39</v>
      </c>
      <c r="C1048" s="45" t="s">
        <v>35</v>
      </c>
      <c r="D1048" s="49">
        <v>2550</v>
      </c>
      <c r="E1048" s="49">
        <v>35806</v>
      </c>
      <c r="F1048" s="47">
        <f t="shared" si="13"/>
        <v>7.121711445009217E-2</v>
      </c>
    </row>
    <row r="1049" spans="1:6" s="60" customFormat="1" ht="15" x14ac:dyDescent="0.25">
      <c r="A1049" s="86" t="s">
        <v>112</v>
      </c>
      <c r="B1049" s="30" t="s">
        <v>62</v>
      </c>
      <c r="C1049" s="45" t="s">
        <v>59</v>
      </c>
      <c r="D1049" s="49">
        <v>1957</v>
      </c>
      <c r="E1049" s="49">
        <v>23090</v>
      </c>
      <c r="F1049" s="47">
        <f t="shared" si="13"/>
        <v>8.4755305326981376E-2</v>
      </c>
    </row>
    <row r="1050" spans="1:6" s="60" customFormat="1" ht="15" x14ac:dyDescent="0.25">
      <c r="A1050" s="86" t="s">
        <v>116</v>
      </c>
      <c r="B1050" s="30" t="s">
        <v>16</v>
      </c>
      <c r="C1050" s="45" t="s">
        <v>12</v>
      </c>
      <c r="D1050" s="49">
        <v>7811</v>
      </c>
      <c r="E1050" s="49">
        <v>98235</v>
      </c>
      <c r="F1050" s="47">
        <f t="shared" si="13"/>
        <v>7.9513411716801541E-2</v>
      </c>
    </row>
    <row r="1051" spans="1:6" s="60" customFormat="1" ht="15" x14ac:dyDescent="0.25">
      <c r="A1051" s="86" t="s">
        <v>73</v>
      </c>
      <c r="B1051" s="30" t="s">
        <v>10</v>
      </c>
      <c r="C1051" s="45" t="s">
        <v>7</v>
      </c>
      <c r="D1051" s="49">
        <v>653</v>
      </c>
      <c r="E1051" s="49">
        <v>10821</v>
      </c>
      <c r="F1051" s="47">
        <f t="shared" si="13"/>
        <v>6.0345624249145177E-2</v>
      </c>
    </row>
    <row r="1052" spans="1:6" s="60" customFormat="1" ht="15" x14ac:dyDescent="0.25">
      <c r="A1052" s="86" t="s">
        <v>70</v>
      </c>
      <c r="B1052" s="30" t="s">
        <v>5</v>
      </c>
      <c r="C1052" s="45" t="s">
        <v>0</v>
      </c>
      <c r="D1052" s="49">
        <v>590</v>
      </c>
      <c r="E1052" s="49">
        <v>7170</v>
      </c>
      <c r="F1052" s="47">
        <f t="shared" si="13"/>
        <v>8.2287308228730829E-2</v>
      </c>
    </row>
    <row r="1053" spans="1:6" s="60" customFormat="1" ht="15" x14ac:dyDescent="0.25">
      <c r="A1053" s="86" t="s">
        <v>84</v>
      </c>
      <c r="B1053" s="30" t="s">
        <v>26</v>
      </c>
      <c r="C1053" s="45" t="s">
        <v>19</v>
      </c>
      <c r="D1053" s="49">
        <v>3195</v>
      </c>
      <c r="E1053" s="49">
        <v>37996</v>
      </c>
      <c r="F1053" s="47">
        <f t="shared" si="13"/>
        <v>8.4087798715654277E-2</v>
      </c>
    </row>
    <row r="1054" spans="1:6" s="60" customFormat="1" ht="15" x14ac:dyDescent="0.25">
      <c r="A1054" s="86" t="s">
        <v>102</v>
      </c>
      <c r="B1054" s="30" t="s">
        <v>50</v>
      </c>
      <c r="C1054" s="45" t="s">
        <v>46</v>
      </c>
      <c r="D1054" s="49">
        <v>471</v>
      </c>
      <c r="E1054" s="49">
        <v>5459</v>
      </c>
      <c r="F1054" s="47">
        <f t="shared" si="13"/>
        <v>8.6279538376992121E-2</v>
      </c>
    </row>
    <row r="1055" spans="1:6" s="60" customFormat="1" ht="15" x14ac:dyDescent="0.25">
      <c r="A1055" s="86" t="s">
        <v>85</v>
      </c>
      <c r="B1055" s="30" t="s">
        <v>27</v>
      </c>
      <c r="C1055" s="45" t="s">
        <v>19</v>
      </c>
      <c r="D1055" s="49">
        <v>4119</v>
      </c>
      <c r="E1055" s="49">
        <v>55480</v>
      </c>
      <c r="F1055" s="47">
        <f t="shared" si="13"/>
        <v>7.424297043979812E-2</v>
      </c>
    </row>
    <row r="1056" spans="1:6" s="60" customFormat="1" ht="15" x14ac:dyDescent="0.25">
      <c r="A1056" s="86" t="s">
        <v>94</v>
      </c>
      <c r="B1056" s="30" t="s">
        <v>40</v>
      </c>
      <c r="C1056" s="45" t="s">
        <v>35</v>
      </c>
      <c r="D1056" s="49">
        <v>16035</v>
      </c>
      <c r="E1056" s="49">
        <v>184276</v>
      </c>
      <c r="F1056" s="47">
        <f t="shared" si="13"/>
        <v>8.7016214808222456E-2</v>
      </c>
    </row>
    <row r="1057" spans="1:6" s="60" customFormat="1" ht="15" x14ac:dyDescent="0.25">
      <c r="A1057" s="86" t="s">
        <v>103</v>
      </c>
      <c r="B1057" s="30" t="s">
        <v>51</v>
      </c>
      <c r="C1057" s="45" t="s">
        <v>46</v>
      </c>
      <c r="D1057" s="49">
        <v>1246</v>
      </c>
      <c r="E1057" s="49">
        <v>13293</v>
      </c>
      <c r="F1057" s="47">
        <f t="shared" si="13"/>
        <v>9.3733543970510799E-2</v>
      </c>
    </row>
    <row r="1058" spans="1:6" s="60" customFormat="1" ht="17.399999999999999" x14ac:dyDescent="0.25">
      <c r="A1058" s="86" t="s">
        <v>173</v>
      </c>
      <c r="B1058" s="30" t="s">
        <v>17</v>
      </c>
      <c r="C1058" s="45" t="s">
        <v>12</v>
      </c>
      <c r="D1058" s="49">
        <v>4557</v>
      </c>
      <c r="E1058" s="49">
        <v>50545</v>
      </c>
      <c r="F1058" s="47">
        <f>D1058/E1058</f>
        <v>9.0157285587100608E-2</v>
      </c>
    </row>
    <row r="1059" spans="1:6" s="60" customFormat="1" ht="15" x14ac:dyDescent="0.25">
      <c r="A1059" s="86" t="s">
        <v>71</v>
      </c>
      <c r="B1059" s="30" t="s">
        <v>6</v>
      </c>
      <c r="C1059" s="45" t="s">
        <v>0</v>
      </c>
      <c r="D1059" s="49">
        <v>388</v>
      </c>
      <c r="E1059" s="49">
        <v>3841</v>
      </c>
      <c r="F1059" s="47">
        <f t="shared" si="13"/>
        <v>0.10101536058318146</v>
      </c>
    </row>
    <row r="1060" spans="1:6" s="60" customFormat="1" ht="15" x14ac:dyDescent="0.25">
      <c r="A1060" s="86" t="s">
        <v>113</v>
      </c>
      <c r="B1060" s="30" t="s">
        <v>63</v>
      </c>
      <c r="C1060" s="45" t="s">
        <v>59</v>
      </c>
      <c r="D1060" s="49">
        <v>3598</v>
      </c>
      <c r="E1060" s="49">
        <v>39581</v>
      </c>
      <c r="F1060" s="47">
        <f t="shared" si="13"/>
        <v>9.0902200550769308E-2</v>
      </c>
    </row>
    <row r="1061" spans="1:6" s="60" customFormat="1" ht="15" x14ac:dyDescent="0.25">
      <c r="A1061" s="86" t="s">
        <v>91</v>
      </c>
      <c r="B1061" s="30" t="s">
        <v>34</v>
      </c>
      <c r="C1061" s="45" t="s">
        <v>28</v>
      </c>
      <c r="D1061" s="49">
        <v>3262</v>
      </c>
      <c r="E1061" s="49">
        <v>32987</v>
      </c>
      <c r="F1061" s="47">
        <f>D1061/E1061</f>
        <v>9.8887440506866348E-2</v>
      </c>
    </row>
    <row r="1062" spans="1:6" s="60" customFormat="1" ht="15" x14ac:dyDescent="0.25">
      <c r="A1062" s="86" t="s">
        <v>78</v>
      </c>
      <c r="B1062" s="30" t="s">
        <v>18</v>
      </c>
      <c r="C1062" s="45" t="s">
        <v>12</v>
      </c>
      <c r="D1062" s="49">
        <v>1305</v>
      </c>
      <c r="E1062" s="49">
        <v>17309</v>
      </c>
      <c r="F1062" s="47">
        <f t="shared" si="13"/>
        <v>7.5394303541510194E-2</v>
      </c>
    </row>
    <row r="1063" spans="1:6" s="60" customFormat="1" ht="15" x14ac:dyDescent="0.25">
      <c r="A1063" s="86" t="s">
        <v>104</v>
      </c>
      <c r="B1063" s="30" t="s">
        <v>52</v>
      </c>
      <c r="C1063" s="45" t="s">
        <v>46</v>
      </c>
      <c r="D1063" s="49">
        <v>259</v>
      </c>
      <c r="E1063" s="49">
        <v>3176</v>
      </c>
      <c r="F1063" s="47">
        <f t="shared" si="13"/>
        <v>8.154911838790932E-2</v>
      </c>
    </row>
    <row r="1064" spans="1:6" s="60" customFormat="1" ht="30" x14ac:dyDescent="0.25">
      <c r="A1064" s="86" t="s">
        <v>64</v>
      </c>
      <c r="B1064" s="30" t="s">
        <v>65</v>
      </c>
      <c r="C1064" s="45"/>
      <c r="D1064" s="49">
        <v>91</v>
      </c>
      <c r="E1064" s="49">
        <v>1294</v>
      </c>
      <c r="F1064" s="47">
        <f>D1064/E1064</f>
        <v>7.0324574961360117E-2</v>
      </c>
    </row>
    <row r="1065" spans="1:6" s="60" customFormat="1" ht="17.399999999999999" x14ac:dyDescent="0.3">
      <c r="A1065" s="99" t="s">
        <v>174</v>
      </c>
      <c r="B1065" s="108"/>
      <c r="C1065" s="109"/>
      <c r="D1065" s="110">
        <f>SUM(D1011:D1064)</f>
        <v>180116</v>
      </c>
      <c r="E1065" s="111">
        <f>SUM(E1011:E1064)</f>
        <v>2155574</v>
      </c>
      <c r="F1065" s="114">
        <f>D1065/E1065</f>
        <v>8.3558254089166048E-2</v>
      </c>
    </row>
    <row r="1066" spans="1:6" x14ac:dyDescent="0.2">
      <c r="B1066"/>
      <c r="C1066"/>
      <c r="D1066" s="56"/>
    </row>
    <row r="1067" spans="1:6" ht="12" x14ac:dyDescent="0.2">
      <c r="A1067" s="63" t="s">
        <v>210</v>
      </c>
      <c r="B1067"/>
      <c r="C1067"/>
      <c r="D1067" s="56"/>
    </row>
    <row r="1068" spans="1:6" x14ac:dyDescent="0.2">
      <c r="A1068" s="38" t="s">
        <v>185</v>
      </c>
      <c r="B1068"/>
      <c r="C1068"/>
      <c r="D1068" s="56"/>
    </row>
    <row r="1069" spans="1:6" ht="12" x14ac:dyDescent="0.2">
      <c r="A1069" s="19" t="s">
        <v>211</v>
      </c>
      <c r="B1069"/>
      <c r="C1069"/>
      <c r="D1069" s="56"/>
    </row>
    <row r="1070" spans="1:6" x14ac:dyDescent="0.2">
      <c r="A1070" s="20" t="s">
        <v>132</v>
      </c>
      <c r="B1070"/>
      <c r="C1070"/>
      <c r="D1070" s="56"/>
    </row>
    <row r="1071" spans="1:6" ht="12" x14ac:dyDescent="0.2">
      <c r="A1071" s="22" t="s">
        <v>212</v>
      </c>
      <c r="B1071"/>
      <c r="C1071"/>
      <c r="D1071" s="56"/>
    </row>
    <row r="1072" spans="1:6" ht="12" x14ac:dyDescent="0.2">
      <c r="A1072" s="22" t="s">
        <v>213</v>
      </c>
      <c r="B1072"/>
      <c r="C1072"/>
      <c r="D1072" s="56"/>
    </row>
    <row r="1073" spans="1:6" ht="12" x14ac:dyDescent="0.2">
      <c r="A1073" s="64" t="s">
        <v>193</v>
      </c>
      <c r="B1073"/>
      <c r="C1073"/>
      <c r="D1073" s="56"/>
    </row>
    <row r="1074" spans="1:6" x14ac:dyDescent="0.2">
      <c r="B1074"/>
      <c r="C1074"/>
      <c r="D1074" s="56"/>
    </row>
    <row r="1075" spans="1:6" x14ac:dyDescent="0.2">
      <c r="B1075"/>
      <c r="C1075"/>
      <c r="D1075" s="56"/>
    </row>
    <row r="1076" spans="1:6" x14ac:dyDescent="0.2">
      <c r="B1076" s="58"/>
      <c r="C1076" s="58"/>
      <c r="D1076" s="20"/>
      <c r="E1076" s="58"/>
      <c r="F1076" s="58"/>
    </row>
    <row r="1077" spans="1:6" x14ac:dyDescent="0.2">
      <c r="B1077" s="58"/>
      <c r="C1077" s="58"/>
      <c r="D1077" s="20"/>
      <c r="E1077" s="58"/>
      <c r="F1077" s="58"/>
    </row>
    <row r="1078" spans="1:6" x14ac:dyDescent="0.2">
      <c r="B1078" s="58"/>
      <c r="C1078" s="58"/>
      <c r="D1078" s="20"/>
      <c r="E1078" s="58"/>
      <c r="F1078" s="58"/>
    </row>
    <row r="1079" spans="1:6" x14ac:dyDescent="0.2">
      <c r="B1079" s="19"/>
      <c r="C1079" s="19"/>
      <c r="D1079" s="20"/>
      <c r="E1079" s="58"/>
      <c r="F1079" s="58"/>
    </row>
  </sheetData>
  <mergeCells count="39">
    <mergeCell ref="A868:F868"/>
    <mergeCell ref="A869:F869"/>
    <mergeCell ref="A1006:F1006"/>
    <mergeCell ref="A1007:F1007"/>
    <mergeCell ref="A1008:F1008"/>
    <mergeCell ref="A870:F870"/>
    <mergeCell ref="A938:F938"/>
    <mergeCell ref="A939:F939"/>
    <mergeCell ref="A937:F937"/>
    <mergeCell ref="A585:F585"/>
    <mergeCell ref="A723:F723"/>
    <mergeCell ref="A724:F724"/>
    <mergeCell ref="A443:F443"/>
    <mergeCell ref="A296:F296"/>
    <mergeCell ref="A445:F445"/>
    <mergeCell ref="A514:F514"/>
    <mergeCell ref="A516:F516"/>
    <mergeCell ref="A515:F515"/>
    <mergeCell ref="A654:F654"/>
    <mergeCell ref="A655:F655"/>
    <mergeCell ref="A656:F656"/>
    <mergeCell ref="A444:F444"/>
    <mergeCell ref="A375:F375"/>
    <mergeCell ref="A376:F376"/>
    <mergeCell ref="A798:F798"/>
    <mergeCell ref="A799:F799"/>
    <mergeCell ref="A800:F800"/>
    <mergeCell ref="A586:F586"/>
    <mergeCell ref="A587:F587"/>
    <mergeCell ref="A725:F725"/>
    <mergeCell ref="A224:F224"/>
    <mergeCell ref="A374:F374"/>
    <mergeCell ref="A295:F295"/>
    <mergeCell ref="A297:F297"/>
    <mergeCell ref="A149:F149"/>
    <mergeCell ref="A150:F150"/>
    <mergeCell ref="A151:F151"/>
    <mergeCell ref="A222:F222"/>
    <mergeCell ref="A223:F223"/>
  </mergeCells>
  <pageMargins left="0.7" right="0.7" top="0.75" bottom="0.75" header="0.3" footer="0.3"/>
  <pageSetup scale="56" orientation="portrait" r:id="rId1"/>
  <headerFooter>
    <oddFooter>&amp;C&amp;P</oddFooter>
  </headerFooter>
  <rowBreaks count="12" manualBreakCount="12">
    <brk id="73" max="5" man="1"/>
    <brk id="147" max="5" man="1"/>
    <brk id="220" max="5" man="1"/>
    <brk id="294" max="5" man="1"/>
    <brk id="372" max="5" man="1"/>
    <brk id="442" max="5" man="1"/>
    <brk id="513" max="5" man="1"/>
    <brk id="584" max="5" man="1"/>
    <brk id="653" max="5" man="1"/>
    <brk id="722" max="5" man="1"/>
    <brk id="867" max="5" man="1"/>
    <brk id="936" max="5" man="1"/>
  </rowBreaks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AD250EDD34FF42A03D569C3CC09596" ma:contentTypeVersion="0" ma:contentTypeDescription="Create a new document." ma:contentTypeScope="" ma:versionID="eb132e61247a828bc062a31ac9abed1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58447ac103a8dc4d0e9daeaf8f4e61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35928C-C86B-407A-9B0E-74DBE89AE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395782-BAE1-4413-91EE-2766AE12A9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F9061C-16FD-4016-8663-F4283FCB78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Data.Gov Dataset</vt:lpstr>
      <vt:lpstr>'Data.Gov Dataset'!Print_Area</vt:lpstr>
      <vt:lpstr>'Data.Gov Dataset'!Print_Titles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Percent of Fast-Track Receipts for FY 2010, 2011, 2012, 2013, 2014, 2015, and 2016</dc:title>
  <dc:creator>Rice, Deborah</dc:creator>
  <cp:lastModifiedBy>Yeager Rodriguez, Karlo</cp:lastModifiedBy>
  <cp:lastPrinted>2018-11-29T15:00:44Z</cp:lastPrinted>
  <dcterms:created xsi:type="dcterms:W3CDTF">2011-05-16T19:55:33Z</dcterms:created>
  <dcterms:modified xsi:type="dcterms:W3CDTF">2025-02-25T12:24:54Z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